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HP\Documents\PPM VIDE 2025\"/>
    </mc:Choice>
  </mc:AlternateContent>
  <xr:revisionPtr revIDLastSave="0" documentId="13_ncr:1_{C3C8CFFD-7906-4AB4-AB1C-7854F0AD22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vaux" sheetId="6" r:id="rId1"/>
    <sheet name="Fournitures AO et Cotation" sheetId="4" r:id="rId2"/>
    <sheet name="Prest. Intell." sheetId="3" r:id="rId3"/>
  </sheets>
  <definedNames>
    <definedName name="_xlnm.Print_Titles" localSheetId="1">'Fournitures AO et Cotation'!#REF!</definedName>
  </definedNames>
  <calcPr calcId="181029"/>
</workbook>
</file>

<file path=xl/calcChain.xml><?xml version="1.0" encoding="utf-8"?>
<calcChain xmlns="http://schemas.openxmlformats.org/spreadsheetml/2006/main">
  <c r="J60" i="6" l="1"/>
  <c r="K60" i="6" s="1"/>
  <c r="L60" i="6" s="1"/>
  <c r="M60" i="6" s="1"/>
  <c r="N60" i="6" s="1"/>
  <c r="O60" i="6" s="1"/>
  <c r="P60" i="6" s="1"/>
  <c r="Q60" i="6" s="1"/>
  <c r="S60" i="6" s="1"/>
  <c r="T60" i="6" s="1"/>
  <c r="U60" i="6" s="1"/>
  <c r="V60" i="6" s="1"/>
  <c r="L19" i="4"/>
  <c r="M19" i="4" s="1"/>
  <c r="N19" i="4" s="1"/>
  <c r="O19" i="4" s="1"/>
  <c r="P19" i="4" s="1"/>
  <c r="Q19" i="4" s="1"/>
  <c r="S19" i="4" s="1"/>
  <c r="T19" i="4" s="1"/>
  <c r="U19" i="4" s="1"/>
  <c r="V19" i="4" s="1"/>
  <c r="J19" i="4"/>
  <c r="L17" i="4"/>
  <c r="M17" i="4" s="1"/>
  <c r="N17" i="4" s="1"/>
  <c r="O17" i="4" s="1"/>
  <c r="P17" i="4" s="1"/>
  <c r="J17" i="4"/>
  <c r="J59" i="4"/>
  <c r="K59" i="4" s="1"/>
  <c r="L59" i="4" s="1"/>
  <c r="M59" i="4" s="1"/>
  <c r="N59" i="4" s="1"/>
  <c r="O59" i="4" s="1"/>
  <c r="P59" i="4" s="1"/>
  <c r="Q59" i="4" s="1"/>
  <c r="S59" i="4" s="1"/>
  <c r="T59" i="4" s="1"/>
  <c r="U59" i="4" s="1"/>
  <c r="Q17" i="4" l="1"/>
  <c r="S17" i="4" l="1"/>
  <c r="T17" i="4" s="1"/>
  <c r="U17" i="4" s="1"/>
  <c r="V17" i="4" s="1"/>
  <c r="J40" i="3" l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X40" i="3" s="1"/>
  <c r="Y40" i="3" s="1"/>
  <c r="Z40" i="3" s="1"/>
  <c r="AA40" i="3" s="1"/>
  <c r="AB40" i="3" s="1"/>
  <c r="J89" i="4"/>
  <c r="K89" i="4" s="1"/>
  <c r="L89" i="4" s="1"/>
  <c r="M89" i="4" s="1"/>
  <c r="N89" i="4" s="1"/>
  <c r="O89" i="4" s="1"/>
  <c r="P89" i="4" s="1"/>
  <c r="Q89" i="4" s="1"/>
  <c r="S89" i="4" s="1"/>
  <c r="T89" i="4" s="1"/>
  <c r="U89" i="4" s="1"/>
  <c r="V89" i="4" s="1"/>
  <c r="W89" i="4" s="1"/>
  <c r="J87" i="4"/>
  <c r="K87" i="4" s="1"/>
  <c r="L87" i="4" s="1"/>
  <c r="M87" i="4" s="1"/>
  <c r="N87" i="4" s="1"/>
  <c r="O87" i="4" s="1"/>
  <c r="P87" i="4" s="1"/>
  <c r="Q87" i="4" s="1"/>
  <c r="S87" i="4" s="1"/>
  <c r="T87" i="4" s="1"/>
  <c r="U87" i="4" s="1"/>
  <c r="V87" i="4" s="1"/>
  <c r="W87" i="4" s="1"/>
  <c r="J57" i="4"/>
  <c r="K57" i="4" s="1"/>
  <c r="L57" i="4" s="1"/>
  <c r="M57" i="4" s="1"/>
  <c r="N57" i="4" s="1"/>
  <c r="O57" i="4" s="1"/>
  <c r="P57" i="4" s="1"/>
  <c r="Q57" i="4" s="1"/>
  <c r="S57" i="4" s="1"/>
  <c r="T57" i="4" s="1"/>
  <c r="U57" i="4" s="1"/>
  <c r="J55" i="4"/>
  <c r="K55" i="4" s="1"/>
  <c r="L55" i="4" s="1"/>
  <c r="M55" i="4" s="1"/>
  <c r="N55" i="4" s="1"/>
  <c r="O55" i="4" s="1"/>
  <c r="P55" i="4" s="1"/>
  <c r="Q55" i="4" s="1"/>
  <c r="S55" i="4" s="1"/>
  <c r="T55" i="4" s="1"/>
  <c r="U55" i="4" s="1"/>
  <c r="J53" i="4"/>
  <c r="K53" i="4" s="1"/>
  <c r="L53" i="4" s="1"/>
  <c r="M53" i="4" s="1"/>
  <c r="N53" i="4" s="1"/>
  <c r="O53" i="4" s="1"/>
  <c r="P53" i="4" s="1"/>
  <c r="Q53" i="4" s="1"/>
  <c r="S53" i="4" s="1"/>
  <c r="T53" i="4" s="1"/>
  <c r="U53" i="4" s="1"/>
  <c r="J51" i="4"/>
  <c r="K51" i="4" s="1"/>
  <c r="L51" i="4" s="1"/>
  <c r="M51" i="4" s="1"/>
  <c r="N51" i="4" s="1"/>
  <c r="O51" i="4" s="1"/>
  <c r="P51" i="4" s="1"/>
  <c r="Q51" i="4" s="1"/>
  <c r="S51" i="4" s="1"/>
  <c r="T51" i="4" s="1"/>
  <c r="U51" i="4" s="1"/>
  <c r="J49" i="4"/>
  <c r="K49" i="4" s="1"/>
  <c r="L49" i="4" s="1"/>
  <c r="M49" i="4" s="1"/>
  <c r="N49" i="4" s="1"/>
  <c r="O49" i="4" s="1"/>
  <c r="P49" i="4" s="1"/>
  <c r="Q49" i="4" s="1"/>
  <c r="S49" i="4" s="1"/>
  <c r="T49" i="4" s="1"/>
  <c r="U49" i="4" s="1"/>
  <c r="J47" i="4"/>
  <c r="K47" i="4" s="1"/>
  <c r="L47" i="4" s="1"/>
  <c r="M47" i="4" s="1"/>
  <c r="N47" i="4" s="1"/>
  <c r="O47" i="4" s="1"/>
  <c r="P47" i="4" s="1"/>
  <c r="Q47" i="4" s="1"/>
  <c r="S47" i="4" s="1"/>
  <c r="T47" i="4" s="1"/>
  <c r="U47" i="4" s="1"/>
  <c r="J62" i="6"/>
  <c r="K62" i="6" s="1"/>
  <c r="L62" i="6" s="1"/>
  <c r="M62" i="6" s="1"/>
  <c r="N62" i="6" s="1"/>
  <c r="O62" i="6" s="1"/>
  <c r="P62" i="6" s="1"/>
  <c r="Q62" i="6" s="1"/>
  <c r="S62" i="6" s="1"/>
  <c r="T62" i="6" s="1"/>
  <c r="U62" i="6" s="1"/>
  <c r="V62" i="6" s="1"/>
  <c r="J58" i="6"/>
  <c r="K58" i="6" s="1"/>
  <c r="L58" i="6" s="1"/>
  <c r="M58" i="6" s="1"/>
  <c r="N58" i="6" s="1"/>
  <c r="O58" i="6" s="1"/>
  <c r="P58" i="6" s="1"/>
  <c r="Q58" i="6" s="1"/>
  <c r="S58" i="6" s="1"/>
  <c r="T58" i="6" s="1"/>
  <c r="U58" i="6" s="1"/>
  <c r="V58" i="6" s="1"/>
  <c r="J56" i="6"/>
  <c r="K56" i="6" s="1"/>
  <c r="L56" i="6" s="1"/>
  <c r="M56" i="6" s="1"/>
  <c r="N56" i="6" s="1"/>
  <c r="O56" i="6" s="1"/>
  <c r="P56" i="6" s="1"/>
  <c r="Q56" i="6" s="1"/>
  <c r="S56" i="6" s="1"/>
  <c r="T56" i="6" s="1"/>
  <c r="U56" i="6" s="1"/>
  <c r="V56" i="6" s="1"/>
  <c r="J54" i="6"/>
  <c r="K54" i="6" s="1"/>
  <c r="L54" i="6" s="1"/>
  <c r="M54" i="6" s="1"/>
  <c r="N54" i="6" s="1"/>
  <c r="J32" i="6"/>
  <c r="K32" i="6" s="1"/>
  <c r="L32" i="6" s="1"/>
  <c r="M32" i="6" s="1"/>
  <c r="N32" i="6" s="1"/>
  <c r="O32" i="6" s="1"/>
  <c r="P32" i="6" s="1"/>
  <c r="Q32" i="6" s="1"/>
  <c r="S32" i="6" s="1"/>
  <c r="T32" i="6" s="1"/>
  <c r="U32" i="6" s="1"/>
  <c r="V32" i="6" s="1"/>
  <c r="W32" i="6" s="1"/>
  <c r="J30" i="6"/>
  <c r="K30" i="6" s="1"/>
  <c r="L30" i="6" s="1"/>
  <c r="M30" i="6" s="1"/>
  <c r="N30" i="6" s="1"/>
  <c r="O30" i="6" s="1"/>
  <c r="P30" i="6" s="1"/>
  <c r="Q30" i="6" s="1"/>
  <c r="S30" i="6" s="1"/>
  <c r="T30" i="6" s="1"/>
  <c r="U30" i="6" s="1"/>
  <c r="V30" i="6" s="1"/>
  <c r="W30" i="6" s="1"/>
  <c r="J28" i="6"/>
  <c r="K28" i="6" s="1"/>
  <c r="L28" i="6" s="1"/>
  <c r="M28" i="6" s="1"/>
  <c r="N28" i="6" s="1"/>
  <c r="O28" i="6" s="1"/>
  <c r="P28" i="6" s="1"/>
  <c r="Q28" i="6" s="1"/>
  <c r="S28" i="6" s="1"/>
  <c r="T28" i="6" s="1"/>
  <c r="U28" i="6" s="1"/>
  <c r="V28" i="6" s="1"/>
  <c r="W28" i="6" s="1"/>
  <c r="J26" i="6"/>
  <c r="K26" i="6" s="1"/>
  <c r="J91" i="4"/>
  <c r="K91" i="4" s="1"/>
  <c r="L91" i="4" s="1"/>
  <c r="M91" i="4" s="1"/>
  <c r="N91" i="4" s="1"/>
  <c r="O91" i="4" s="1"/>
  <c r="P91" i="4" s="1"/>
  <c r="J45" i="4"/>
  <c r="K45" i="4" s="1"/>
  <c r="L45" i="4" s="1"/>
  <c r="M45" i="4" s="1"/>
  <c r="N45" i="4" s="1"/>
  <c r="O45" i="4" s="1"/>
  <c r="P45" i="4" s="1"/>
  <c r="Q45" i="4" s="1"/>
  <c r="S45" i="4" s="1"/>
  <c r="T45" i="4" s="1"/>
  <c r="U45" i="4" s="1"/>
  <c r="J43" i="4"/>
  <c r="K43" i="4" s="1"/>
  <c r="L43" i="4" s="1"/>
  <c r="M43" i="4" s="1"/>
  <c r="N43" i="4" s="1"/>
  <c r="O43" i="4" s="1"/>
  <c r="P43" i="4" s="1"/>
  <c r="Q43" i="4" s="1"/>
  <c r="S43" i="4" s="1"/>
  <c r="T43" i="4" s="1"/>
  <c r="U43" i="4" s="1"/>
  <c r="J41" i="4"/>
  <c r="K41" i="4" s="1"/>
  <c r="L41" i="4" s="1"/>
  <c r="M41" i="4" s="1"/>
  <c r="J27" i="3"/>
  <c r="K27" i="3" s="1"/>
  <c r="L27" i="3" s="1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X27" i="3" s="1"/>
  <c r="Y27" i="3" s="1"/>
  <c r="Z27" i="3" s="1"/>
  <c r="AA27" i="3" s="1"/>
  <c r="AB27" i="3" s="1"/>
  <c r="J25" i="3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X25" i="3" s="1"/>
  <c r="Y25" i="3" s="1"/>
  <c r="Z25" i="3" s="1"/>
  <c r="AA25" i="3" s="1"/>
  <c r="AB25" i="3" s="1"/>
  <c r="J23" i="3"/>
  <c r="K23" i="3" s="1"/>
  <c r="L23" i="3" s="1"/>
  <c r="M23" i="3" s="1"/>
  <c r="N23" i="3" s="1"/>
  <c r="O23" i="3" s="1"/>
  <c r="P23" i="3" s="1"/>
  <c r="Q23" i="3" s="1"/>
  <c r="R23" i="3" s="1"/>
  <c r="S23" i="3" s="1"/>
  <c r="T23" i="3" s="1"/>
  <c r="U23" i="3" s="1"/>
  <c r="V23" i="3" s="1"/>
  <c r="X23" i="3" s="1"/>
  <c r="Y23" i="3" s="1"/>
  <c r="Z23" i="3" s="1"/>
  <c r="AA23" i="3" s="1"/>
  <c r="AB23" i="3" s="1"/>
  <c r="J21" i="3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X21" i="3" s="1"/>
  <c r="Y21" i="3" s="1"/>
  <c r="Z21" i="3" s="1"/>
  <c r="AA21" i="3" s="1"/>
  <c r="AB21" i="3" s="1"/>
  <c r="J19" i="3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X19" i="3" s="1"/>
  <c r="Y19" i="3" s="1"/>
  <c r="Z19" i="3" s="1"/>
  <c r="AA19" i="3" s="1"/>
  <c r="AB19" i="3" s="1"/>
  <c r="J17" i="3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X17" i="3" s="1"/>
  <c r="Y17" i="3" s="1"/>
  <c r="Z17" i="3" s="1"/>
  <c r="AA17" i="3" s="1"/>
  <c r="AB17" i="3" s="1"/>
  <c r="J15" i="3"/>
  <c r="K15" i="3" s="1"/>
  <c r="L15" i="3" s="1"/>
  <c r="Q91" i="4" l="1"/>
  <c r="N41" i="4"/>
  <c r="M15" i="3"/>
  <c r="N15" i="3" l="1"/>
  <c r="O15" i="3" s="1"/>
  <c r="P15" i="3" s="1"/>
  <c r="Q15" i="3" s="1"/>
  <c r="O41" i="4"/>
  <c r="P41" i="4" s="1"/>
  <c r="Q41" i="4" s="1"/>
  <c r="S41" i="4" s="1"/>
  <c r="T41" i="4" s="1"/>
  <c r="U41" i="4" s="1"/>
  <c r="S91" i="4"/>
  <c r="T91" i="4" s="1"/>
  <c r="U91" i="4" s="1"/>
  <c r="V91" i="4" s="1"/>
  <c r="W91" i="4" s="1"/>
  <c r="R15" i="3" l="1"/>
  <c r="S15" i="3" s="1"/>
  <c r="T15" i="3" s="1"/>
  <c r="U15" i="3" s="1"/>
  <c r="V15" i="3" s="1"/>
  <c r="O54" i="6"/>
  <c r="P54" i="6" s="1"/>
  <c r="Q54" i="6" l="1"/>
  <c r="S54" i="6" s="1"/>
  <c r="T54" i="6" s="1"/>
  <c r="U54" i="6" s="1"/>
  <c r="V54" i="6" s="1"/>
  <c r="L26" i="6" l="1"/>
  <c r="M26" i="6" s="1"/>
  <c r="N26" i="6" s="1"/>
  <c r="O26" i="6" s="1"/>
  <c r="P26" i="6" s="1"/>
  <c r="Q26" i="6" s="1"/>
  <c r="S26" i="6" s="1"/>
  <c r="T26" i="6" s="1"/>
  <c r="U26" i="6" s="1"/>
  <c r="V26" i="6" l="1"/>
  <c r="W26" i="6" s="1"/>
  <c r="X15" i="3"/>
  <c r="Y15" i="3" s="1"/>
  <c r="Z15" i="3" s="1"/>
  <c r="AA15" i="3" s="1"/>
  <c r="AB15" i="3" s="1"/>
</calcChain>
</file>

<file path=xl/sharedStrings.xml><?xml version="1.0" encoding="utf-8"?>
<sst xmlns="http://schemas.openxmlformats.org/spreadsheetml/2006/main" count="667" uniqueCount="182">
  <si>
    <t>PHASE 3 : CONCLUSION ET NOTIFICATION DU MARCHE</t>
  </si>
  <si>
    <t>IDENTIFICATION DU PROJET/MARCHE</t>
  </si>
  <si>
    <t>Coût Total</t>
  </si>
  <si>
    <t>PLAN DE PASSATION DES MARCHES</t>
  </si>
  <si>
    <t>Approbation du Contrat</t>
  </si>
  <si>
    <t>Montant du Contrat</t>
  </si>
  <si>
    <t>Date début travaux</t>
  </si>
  <si>
    <t>Code Budget</t>
  </si>
  <si>
    <t>Méthodes de paasation</t>
  </si>
  <si>
    <t xml:space="preserve">N° Appel d'Offres </t>
  </si>
  <si>
    <t>Elaboration du DAO</t>
  </si>
  <si>
    <t xml:space="preserve">Publication  AAO   </t>
  </si>
  <si>
    <t xml:space="preserve">N° AMI </t>
  </si>
  <si>
    <t>PHASE 1 : PROCEDURE DE PRESELECTION</t>
  </si>
  <si>
    <t>Date début Prestations</t>
  </si>
  <si>
    <t>Date limite dépôt Offres</t>
  </si>
  <si>
    <t>Numéro</t>
  </si>
  <si>
    <t>Intitulé du Projet/Marché</t>
  </si>
  <si>
    <t>IDENTIFICATION DU PROJET / MARCHE</t>
  </si>
  <si>
    <t>Prévisions</t>
  </si>
  <si>
    <t>Réalisations</t>
  </si>
  <si>
    <t xml:space="preserve"> Prévisions et Réalisations</t>
  </si>
  <si>
    <t>PHASE 1 : PROCEDURE D'APPEL D'OFFRES</t>
  </si>
  <si>
    <t>PHASE 2 : EVALUATION DES OFFRES</t>
  </si>
  <si>
    <t>Non Objection sur DAO</t>
  </si>
  <si>
    <t>Méthodes de passation</t>
  </si>
  <si>
    <t>Autorité contractante :</t>
  </si>
  <si>
    <t>Exercice budgétaire:</t>
  </si>
  <si>
    <t>Ordonnateur:</t>
  </si>
  <si>
    <t>Journaux  de publication  de référence et site Internet:</t>
  </si>
  <si>
    <t>Autorité approbatrice:</t>
  </si>
  <si>
    <t xml:space="preserve"> </t>
  </si>
  <si>
    <t>Approbation du plan de passation des marchés</t>
  </si>
  <si>
    <t>PTF : Partenaire Technique et Financier</t>
  </si>
  <si>
    <t>TDR : Terme de référence</t>
  </si>
  <si>
    <t>JMP : Journal des Marchés Publics</t>
  </si>
  <si>
    <t>DAO : Dossier d’Appel d’Offres</t>
  </si>
  <si>
    <t>DP : Demande de Proposition</t>
  </si>
  <si>
    <t>CPM : Commission de Passation des Marchés</t>
  </si>
  <si>
    <t xml:space="preserve">ANO : Avis de Non Objection </t>
  </si>
  <si>
    <t>Mode de Passation</t>
  </si>
  <si>
    <t>AOO</t>
  </si>
  <si>
    <t>Appel d'Offres Ouvert</t>
  </si>
  <si>
    <t>AOR</t>
  </si>
  <si>
    <t>Appel d'Offres Restreint</t>
  </si>
  <si>
    <t>RC</t>
  </si>
  <si>
    <t>Reconduction</t>
  </si>
  <si>
    <t>ED</t>
  </si>
  <si>
    <t>Entente Directe</t>
  </si>
  <si>
    <t>CR</t>
  </si>
  <si>
    <t>Consultation Restreinte</t>
  </si>
  <si>
    <t>Code Marché</t>
  </si>
  <si>
    <t>Nature de Marché</t>
  </si>
  <si>
    <t>Délégations de Service Public</t>
  </si>
  <si>
    <t>Fournitures</t>
  </si>
  <si>
    <t>Travaux</t>
  </si>
  <si>
    <t>Prestations intellectuelles</t>
  </si>
  <si>
    <t>Type de Financement</t>
  </si>
  <si>
    <t>BND</t>
  </si>
  <si>
    <t>Budget National et Autres Financements Intérieurs</t>
  </si>
  <si>
    <t>FINEX</t>
  </si>
  <si>
    <t>Financement Extérieur</t>
  </si>
  <si>
    <t>CONJOINT</t>
  </si>
  <si>
    <t>Financement Conjoint</t>
  </si>
  <si>
    <t>Montant du Contrat en GNF</t>
  </si>
  <si>
    <t>Montant Budget GNF</t>
  </si>
  <si>
    <t>Date fin travaux</t>
  </si>
  <si>
    <t>Montant budget GNF</t>
  </si>
  <si>
    <t>Date de fin des prestations</t>
  </si>
  <si>
    <t>12 j</t>
  </si>
  <si>
    <t>30 ou 45 j</t>
  </si>
  <si>
    <t>15 j</t>
  </si>
  <si>
    <t>3 j</t>
  </si>
  <si>
    <t>12j</t>
  </si>
  <si>
    <t>Signature du marché</t>
  </si>
  <si>
    <t>7 j</t>
  </si>
  <si>
    <t>Autorité Approbatrice</t>
  </si>
  <si>
    <t>Date limite dépôt Offres/ouverture des plis</t>
  </si>
  <si>
    <t>Publication attribution/Notification provisoire</t>
  </si>
  <si>
    <t>PHASE 4 : EXECUTION DU MARCHE</t>
  </si>
  <si>
    <t>Enregistrement /Immatriculation du marché</t>
  </si>
  <si>
    <t>Non Objection sur Rap. d'Evaluation</t>
  </si>
  <si>
    <t>Ouverture /Evaluation des offres</t>
  </si>
  <si>
    <t>MARCHES DE FOURNITURE SANS PRE QUALIFICATION</t>
  </si>
  <si>
    <t>Préparation TDR et DP</t>
  </si>
  <si>
    <t>Non Objection sur TDR</t>
  </si>
  <si>
    <t xml:space="preserve">Ouverture /Evaluation des MI </t>
  </si>
  <si>
    <t>PHASE 2 : PROCEDURE DE SELECTION</t>
  </si>
  <si>
    <t>Ouverture /Evaluation des propositions techniques</t>
  </si>
  <si>
    <t>Envoi DP aux candidats de la liste restreinte</t>
  </si>
  <si>
    <t>Date limite de dépôt des propoditions (tech et finan)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</si>
  <si>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</si>
  <si>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</si>
  <si>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</si>
  <si>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</si>
  <si>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>Non Objection sur le contrat négocié</t>
  </si>
  <si>
    <t>5 j</t>
  </si>
  <si>
    <t>PHASE 1 : PROCEDURE DE CONSULTATION</t>
  </si>
  <si>
    <t>3 ou 5 j</t>
  </si>
  <si>
    <t>10 j</t>
  </si>
  <si>
    <t>Notification du marché approuvé</t>
  </si>
  <si>
    <t>Enregistrement /Immatriculation et notification du marché</t>
  </si>
  <si>
    <t xml:space="preserve"> Négociation et mise en forme du contrat</t>
  </si>
  <si>
    <t>5 J</t>
  </si>
  <si>
    <t>Publication Avis à Manifestation d'Interet (MI)</t>
  </si>
  <si>
    <t>30 ou 45 J</t>
  </si>
  <si>
    <t>3 ou 7 j</t>
  </si>
  <si>
    <t>ANO sur le rapport d'évaluation</t>
  </si>
  <si>
    <t xml:space="preserve">Ouverture /Evaluation des offres </t>
  </si>
  <si>
    <t>ANO sur le projet de contrat</t>
  </si>
  <si>
    <t>Mise en forme du  contrat</t>
  </si>
  <si>
    <t>Signature et Approbation du Contrat</t>
  </si>
  <si>
    <t>ANO sur le  rapport d'évaluation</t>
  </si>
  <si>
    <t>Mise en forme du projet de contrat</t>
  </si>
  <si>
    <t>Non Objection sur le projet de contrat</t>
  </si>
  <si>
    <t xml:space="preserve">Transmission du Dossier de Consultation </t>
  </si>
  <si>
    <t xml:space="preserve">ANO sur le Dossier de Consultation </t>
  </si>
  <si>
    <t xml:space="preserve">Elaboration du Dossier de Consultation </t>
  </si>
  <si>
    <t>Enregistrement /Immatriculation  du marché</t>
  </si>
  <si>
    <t xml:space="preserve">N° Demande de cotation </t>
  </si>
  <si>
    <t>Non Objection sur le rapport et sur DP</t>
  </si>
  <si>
    <t>15 J</t>
  </si>
  <si>
    <t>MARCHES DE TRAVAUX  SANS PRE QUALIFICATION</t>
  </si>
  <si>
    <t>Publication attribution/ Notification provisoire</t>
  </si>
  <si>
    <t>MARCHES DE TRAVAUX SANS REVUE PREALABLE PAR LA DNCMP / DEMANDE DE COTATION</t>
  </si>
  <si>
    <t>MARCHES DE FOURNITURE SANS REVUE PREALABLE PAR LA DNCMP / DEMANDE DE COTATION</t>
  </si>
  <si>
    <t>DC</t>
  </si>
  <si>
    <t>MARCHES DE PRESTATIONS INTELLECTUELLES</t>
  </si>
  <si>
    <t>JAO, HOROYA, OBSERVATEURS et www.armpguinee.org</t>
  </si>
  <si>
    <t>MINISTRE</t>
  </si>
  <si>
    <t xml:space="preserve">Encours </t>
  </si>
  <si>
    <t xml:space="preserve">DC </t>
  </si>
  <si>
    <t xml:space="preserve">Demande de Cotation </t>
  </si>
  <si>
    <t>AGENCE GUINEENNE D'EXECUTION DES TRAVAUX D'INTERET PUBLIC POUR L'EMPLOI (AGETIPE)/MJS</t>
  </si>
  <si>
    <t>Travaux programme de pavage des rues</t>
  </si>
  <si>
    <t>2/5/1/5/2/1</t>
  </si>
  <si>
    <t>1/3/4/15/6/1</t>
  </si>
  <si>
    <t>1/3/3/15/6/1</t>
  </si>
  <si>
    <t>1/3/4/13/6/1</t>
  </si>
  <si>
    <t>2/5/1/2/2/1</t>
  </si>
  <si>
    <t>5/1/1/10/16</t>
  </si>
  <si>
    <t>Supervision des travaux</t>
  </si>
  <si>
    <t>1/3/3/25/6/1</t>
  </si>
  <si>
    <t>1/3/3/0/6/1</t>
  </si>
  <si>
    <t>1/3/1/10/6/1</t>
  </si>
  <si>
    <t>1/3/1/14/6/0</t>
  </si>
  <si>
    <t>AGENCE GUINEENNE D'EXECUTION DES TRAVAUX D'INTERET PUBLIC POUR L'EMPLOI AGETIPE/MJS</t>
  </si>
  <si>
    <t>DGCMP</t>
  </si>
  <si>
    <t>Direction Générale du Contrôle des Marchés Publics (DGCMP)</t>
  </si>
  <si>
    <t>Travaux du programme national de développement des incubataires d'entreprises Agrosylvopastorales et Halieutiques (piscultures) en Guinée</t>
  </si>
  <si>
    <t>Travaux d'assainisssement (urbanisme)</t>
  </si>
  <si>
    <t>Frais de formation séminaires et stages</t>
  </si>
  <si>
    <t>Etudes Programme National de Développement des  incubataires d'Entreprise Agrosylvopastorales et Halieutiques (pisculture) en Guinée</t>
  </si>
  <si>
    <t xml:space="preserve">Contrôle et supervision programme pavage des rues </t>
  </si>
  <si>
    <t>Etudes Programme  de sécurisation, construction des blocs de latrines de deux cabines et adduction d'eau dans les écoles</t>
  </si>
  <si>
    <t>Acquisition de véhicules</t>
  </si>
  <si>
    <t xml:space="preserve"> Achat fourniture et petit Materiels de bureau</t>
  </si>
  <si>
    <t>Assistances techniques</t>
  </si>
  <si>
    <t>Achat fourniture informatiques</t>
  </si>
  <si>
    <t>AOI</t>
  </si>
  <si>
    <t>MARCHES DE PRESTATIONS COURANTES</t>
  </si>
  <si>
    <t>MARCHES DE PRESTATION COURANTE SANS REVUE PREALABLE PAR LA DGCMP / DEMANDE DE COTATION</t>
  </si>
  <si>
    <t>Achat de 12 motos au compte de l'AGETIPE</t>
  </si>
  <si>
    <t>Supervision des travaux incubateurs</t>
  </si>
  <si>
    <t>Travaux d'aménagement et sécurisation, constuction des latrines et adduction d'eau dans les milieux scolaires</t>
  </si>
  <si>
    <t xml:space="preserve">Entretien réparation véhicules </t>
  </si>
  <si>
    <t>Pré-imprimés</t>
  </si>
  <si>
    <t>Documentations (photocopie-réliure)</t>
  </si>
  <si>
    <t>Frais de reuinion, conférences</t>
  </si>
  <si>
    <t xml:space="preserve">Commodité de réunion </t>
  </si>
  <si>
    <t>Fête publiques</t>
  </si>
  <si>
    <t>Entretien et réparation mobilier de bureau</t>
  </si>
  <si>
    <t>Entretien et reparation matériel informatique et logiciel</t>
  </si>
  <si>
    <t>communication et visibilité</t>
  </si>
  <si>
    <t xml:space="preserve">Travaux d'aménagement de Sabadou </t>
  </si>
  <si>
    <t>Travaux de construction d'un foyer de jeunes dans le District de Kömöko (Sabadou)</t>
  </si>
  <si>
    <t>Acquisition des équipements en faveurs de 2000 jeunes par corps de métiers</t>
  </si>
  <si>
    <t>Matériel informatiques</t>
  </si>
  <si>
    <t>Achat produit et materiel de nettoyage/nettoyage des locaux</t>
  </si>
  <si>
    <t>Travaux de sécurisation, construction de latrine et adduction d'eau à l'école primaire de Nasser Wonkinfong Carrefour</t>
  </si>
  <si>
    <t>Travaux de sécurisation, construction de latrine et adduction d'eau à l'école primaire de Gbéréyiré</t>
  </si>
  <si>
    <t>Travaux de sécurisation, construction de latrine et adduction d'eau à l'école primaire de Kountia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</si>
</sst>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F_G_-;\-* #,##0\ _F_G_-;_-* &quot;-&quot;\ _F_G_-;_-@_-"/>
    <numFmt numFmtId="165" formatCode="[$-F800]dddd\,\ mmmm\ dd\,\ yyyy"/>
    <numFmt numFmtId="166" formatCode="_-* #,##0_-;\-* #,##0_-;_-* &quot;-&quot;??_-;_-@_-"/>
  </numFmts>
  <fonts count="84" x14ac:knownFonts="1">
    <font>
      <sz val="11"/>
      <color theme="1"/>
      <name val="Calibri"/>
      <family val="2"/>
      <scheme val="minor"/>
    </font>
    <font>
      <b/>
      <sz val="12"/>
      <name val="Bodoni MT Condensed"/>
      <family val="1"/>
    </font>
    <font>
      <sz val="12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Arial Narrow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Bodoni MT Condensed"/>
      <family val="1"/>
    </font>
    <font>
      <b/>
      <sz val="12"/>
      <color indexed="62"/>
      <name val="Bodoni MT Condensed"/>
      <family val="1"/>
    </font>
    <font>
      <b/>
      <sz val="14"/>
      <color indexed="8"/>
      <name val="Times"/>
      <family val="1"/>
    </font>
    <font>
      <b/>
      <sz val="14"/>
      <color indexed="9"/>
      <name val="Arial Narrow"/>
      <family val="2"/>
    </font>
    <font>
      <b/>
      <sz val="13"/>
      <color indexed="9"/>
      <name val="Arial Narrow"/>
      <family val="2"/>
    </font>
    <font>
      <b/>
      <u/>
      <sz val="18"/>
      <color indexed="8"/>
      <name val="Calibri"/>
      <family val="2"/>
    </font>
    <font>
      <b/>
      <sz val="11"/>
      <name val="Bodoni MT Condensed"/>
      <family val="1"/>
    </font>
    <font>
      <b/>
      <sz val="12"/>
      <color indexed="8"/>
      <name val="Verdana"/>
      <family val="2"/>
    </font>
    <font>
      <b/>
      <i/>
      <sz val="18"/>
      <color indexed="8"/>
      <name val="Calibri"/>
      <family val="2"/>
    </font>
    <font>
      <sz val="12"/>
      <name val="Bodoni MT Condensed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 Narrow"/>
      <family val="2"/>
    </font>
    <font>
      <b/>
      <sz val="12"/>
      <color indexed="8"/>
      <name val="Arial Narrow"/>
      <family val="2"/>
    </font>
    <font>
      <b/>
      <sz val="13"/>
      <color indexed="8"/>
      <name val="Arial Narrow"/>
      <family val="2"/>
    </font>
    <font>
      <b/>
      <sz val="13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6" tint="-0.249977111117893"/>
      <name val="Arial Narrow"/>
      <family val="2"/>
    </font>
    <font>
      <b/>
      <sz val="14"/>
      <color indexed="8"/>
      <name val="Arial Narrow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3"/>
      <color theme="1"/>
      <name val="Arial Narrow"/>
      <family val="2"/>
    </font>
    <font>
      <b/>
      <i/>
      <sz val="11"/>
      <color indexed="8"/>
      <name val="Arial"/>
      <family val="2"/>
    </font>
    <font>
      <b/>
      <sz val="14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 Black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 Black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indexed="8"/>
      <name val="Arial Narrow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0"/>
      <color rgb="FFFF0000"/>
      <name val="Bodoni MT"/>
      <family val="1"/>
    </font>
    <font>
      <b/>
      <sz val="9"/>
      <color rgb="FFFF0000"/>
      <name val="Arial Black"/>
      <family val="2"/>
    </font>
    <font>
      <b/>
      <i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2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/>
      <bottom/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566"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0" xfId="0" applyFont="1"/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3" fillId="0" borderId="0" xfId="0" applyFont="1"/>
    <xf numFmtId="0" fontId="27" fillId="0" borderId="0" xfId="0" applyFont="1" applyAlignment="1">
      <alignment horizontal="left" vertical="center" indent="1"/>
    </xf>
    <xf numFmtId="0" fontId="28" fillId="0" borderId="69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9" borderId="70" xfId="0" applyFont="1" applyFill="1" applyBorder="1" applyAlignment="1">
      <alignment horizontal="center" vertical="center" wrapText="1"/>
    </xf>
    <xf numFmtId="0" fontId="28" fillId="9" borderId="7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30" fillId="10" borderId="0" xfId="0" applyFont="1" applyFill="1"/>
    <xf numFmtId="0" fontId="1" fillId="3" borderId="12" xfId="0" applyFont="1" applyFill="1" applyBorder="1" applyAlignment="1">
      <alignment horizontal="center" vertical="center" wrapText="1"/>
    </xf>
    <xf numFmtId="0" fontId="0" fillId="10" borderId="0" xfId="0" applyFill="1"/>
    <xf numFmtId="0" fontId="15" fillId="10" borderId="0" xfId="0" applyFont="1" applyFill="1" applyAlignment="1">
      <alignment horizontal="left" wrapText="1"/>
    </xf>
    <xf numFmtId="0" fontId="6" fillId="10" borderId="0" xfId="0" applyFont="1" applyFill="1"/>
    <xf numFmtId="3" fontId="9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8" fillId="11" borderId="8" xfId="0" applyFont="1" applyFill="1" applyBorder="1" applyAlignment="1">
      <alignment wrapText="1"/>
    </xf>
    <xf numFmtId="0" fontId="1" fillId="3" borderId="1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32" fillId="9" borderId="72" xfId="0" applyFont="1" applyFill="1" applyBorder="1" applyAlignment="1">
      <alignment horizontal="center" vertical="center" wrapText="1"/>
    </xf>
    <xf numFmtId="0" fontId="32" fillId="9" borderId="38" xfId="0" applyFont="1" applyFill="1" applyBorder="1" applyAlignment="1">
      <alignment horizontal="center" vertical="center" wrapText="1"/>
    </xf>
    <xf numFmtId="0" fontId="32" fillId="9" borderId="73" xfId="0" applyFont="1" applyFill="1" applyBorder="1" applyAlignment="1">
      <alignment horizontal="center" vertical="center" wrapText="1"/>
    </xf>
    <xf numFmtId="0" fontId="28" fillId="9" borderId="74" xfId="0" applyFont="1" applyFill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0" xfId="0" applyFont="1"/>
    <xf numFmtId="0" fontId="18" fillId="0" borderId="0" xfId="0" applyFont="1"/>
    <xf numFmtId="0" fontId="20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justify"/>
    </xf>
    <xf numFmtId="3" fontId="33" fillId="0" borderId="0" xfId="0" applyNumberFormat="1" applyFont="1"/>
    <xf numFmtId="0" fontId="33" fillId="0" borderId="0" xfId="0" applyFont="1" applyAlignment="1">
      <alignment horizontal="center" vertical="center"/>
    </xf>
    <xf numFmtId="0" fontId="34" fillId="10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6" fillId="14" borderId="0" xfId="0" applyFont="1" applyFill="1" applyAlignment="1">
      <alignment vertical="center"/>
    </xf>
    <xf numFmtId="0" fontId="9" fillId="2" borderId="25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8" fillId="6" borderId="5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/>
    </xf>
    <xf numFmtId="0" fontId="8" fillId="11" borderId="8" xfId="0" applyFont="1" applyFill="1" applyBorder="1" applyAlignment="1">
      <alignment horizontal="left" vertical="center" wrapText="1"/>
    </xf>
    <xf numFmtId="0" fontId="4" fillId="6" borderId="50" xfId="0" applyFont="1" applyFill="1" applyBorder="1" applyAlignment="1">
      <alignment horizontal="center"/>
    </xf>
    <xf numFmtId="0" fontId="4" fillId="6" borderId="109" xfId="0" applyFont="1" applyFill="1" applyBorder="1" applyAlignment="1">
      <alignment horizontal="center"/>
    </xf>
    <xf numFmtId="0" fontId="8" fillId="5" borderId="51" xfId="0" applyFont="1" applyFill="1" applyBorder="1" applyAlignment="1">
      <alignment horizontal="center" vertical="center"/>
    </xf>
    <xf numFmtId="14" fontId="4" fillId="6" borderId="109" xfId="0" applyNumberFormat="1" applyFont="1" applyFill="1" applyBorder="1" applyAlignment="1">
      <alignment horizontal="center"/>
    </xf>
    <xf numFmtId="14" fontId="4" fillId="6" borderId="50" xfId="0" applyNumberFormat="1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3" fontId="1" fillId="2" borderId="25" xfId="0" applyNumberFormat="1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" fillId="3" borderId="107" xfId="0" applyFont="1" applyFill="1" applyBorder="1" applyAlignment="1">
      <alignment horizontal="center" vertical="center" wrapText="1"/>
    </xf>
    <xf numFmtId="3" fontId="9" fillId="2" borderId="37" xfId="0" applyNumberFormat="1" applyFont="1" applyFill="1" applyBorder="1" applyAlignment="1">
      <alignment horizontal="center"/>
    </xf>
    <xf numFmtId="3" fontId="9" fillId="2" borderId="107" xfId="0" applyNumberFormat="1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 vertical="center" wrapText="1"/>
    </xf>
    <xf numFmtId="0" fontId="1" fillId="3" borderId="11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46" fillId="6" borderId="27" xfId="0" applyFont="1" applyFill="1" applyBorder="1" applyAlignment="1">
      <alignment horizontal="center"/>
    </xf>
    <xf numFmtId="0" fontId="46" fillId="6" borderId="8" xfId="0" applyFont="1" applyFill="1" applyBorder="1" applyAlignment="1">
      <alignment horizontal="center"/>
    </xf>
    <xf numFmtId="14" fontId="46" fillId="5" borderId="8" xfId="0" applyNumberFormat="1" applyFont="1" applyFill="1" applyBorder="1" applyAlignment="1">
      <alignment horizontal="center"/>
    </xf>
    <xf numFmtId="0" fontId="8" fillId="5" borderId="105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9" fillId="2" borderId="115" xfId="0" applyFont="1" applyFill="1" applyBorder="1" applyAlignment="1">
      <alignment horizontal="center"/>
    </xf>
    <xf numFmtId="0" fontId="1" fillId="2" borderId="113" xfId="0" applyFont="1" applyFill="1" applyBorder="1" applyAlignment="1">
      <alignment horizontal="center"/>
    </xf>
    <xf numFmtId="3" fontId="9" fillId="2" borderId="115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17" fillId="2" borderId="48" xfId="0" applyFont="1" applyFill="1" applyBorder="1" applyAlignment="1">
      <alignment horizontal="center"/>
    </xf>
    <xf numFmtId="3" fontId="9" fillId="2" borderId="117" xfId="0" applyNumberFormat="1" applyFont="1" applyFill="1" applyBorder="1" applyAlignment="1">
      <alignment horizontal="center"/>
    </xf>
    <xf numFmtId="3" fontId="1" fillId="2" borderId="32" xfId="0" applyNumberFormat="1" applyFont="1" applyFill="1" applyBorder="1" applyAlignment="1">
      <alignment horizontal="center"/>
    </xf>
    <xf numFmtId="0" fontId="1" fillId="2" borderId="119" xfId="0" applyFont="1" applyFill="1" applyBorder="1" applyAlignment="1">
      <alignment horizontal="center"/>
    </xf>
    <xf numFmtId="0" fontId="1" fillId="3" borderId="120" xfId="0" applyFont="1" applyFill="1" applyBorder="1" applyAlignment="1">
      <alignment horizontal="center" vertical="center" wrapText="1"/>
    </xf>
    <xf numFmtId="0" fontId="1" fillId="3" borderId="118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/>
    </xf>
    <xf numFmtId="0" fontId="4" fillId="4" borderId="55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113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56" xfId="0" applyFont="1" applyFill="1" applyBorder="1" applyAlignment="1">
      <alignment horizontal="center"/>
    </xf>
    <xf numFmtId="0" fontId="4" fillId="4" borderId="48" xfId="0" applyFont="1" applyFill="1" applyBorder="1" applyAlignment="1">
      <alignment horizontal="center"/>
    </xf>
    <xf numFmtId="165" fontId="24" fillId="5" borderId="20" xfId="0" applyNumberFormat="1" applyFont="1" applyFill="1" applyBorder="1" applyAlignment="1">
      <alignment horizontal="center" vertical="center"/>
    </xf>
    <xf numFmtId="165" fontId="24" fillId="5" borderId="21" xfId="0" applyNumberFormat="1" applyFont="1" applyFill="1" applyBorder="1" applyAlignment="1">
      <alignment horizontal="center" vertical="center"/>
    </xf>
    <xf numFmtId="165" fontId="24" fillId="5" borderId="22" xfId="0" applyNumberFormat="1" applyFont="1" applyFill="1" applyBorder="1" applyAlignment="1">
      <alignment horizontal="center" vertical="center"/>
    </xf>
    <xf numFmtId="165" fontId="24" fillId="5" borderId="45" xfId="0" applyNumberFormat="1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/>
    </xf>
    <xf numFmtId="0" fontId="24" fillId="6" borderId="2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3" fontId="42" fillId="11" borderId="113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2" fillId="11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8" fillId="11" borderId="1" xfId="0" applyFont="1" applyFill="1" applyBorder="1" applyAlignment="1">
      <alignment horizontal="center" vertical="center"/>
    </xf>
    <xf numFmtId="165" fontId="19" fillId="5" borderId="112" xfId="0" applyNumberFormat="1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/>
    </xf>
    <xf numFmtId="165" fontId="19" fillId="5" borderId="114" xfId="0" applyNumberFormat="1" applyFont="1" applyFill="1" applyBorder="1" applyAlignment="1">
      <alignment horizontal="center"/>
    </xf>
    <xf numFmtId="0" fontId="0" fillId="12" borderId="34" xfId="0" applyFill="1" applyBorder="1"/>
    <xf numFmtId="0" fontId="0" fillId="12" borderId="32" xfId="0" applyFill="1" applyBorder="1"/>
    <xf numFmtId="0" fontId="28" fillId="12" borderId="32" xfId="0" applyFont="1" applyFill="1" applyBorder="1" applyAlignment="1">
      <alignment horizontal="center" vertical="center" wrapText="1"/>
    </xf>
    <xf numFmtId="0" fontId="0" fillId="12" borderId="33" xfId="0" applyFill="1" applyBorder="1"/>
    <xf numFmtId="0" fontId="0" fillId="0" borderId="104" xfId="0" applyBorder="1"/>
    <xf numFmtId="0" fontId="0" fillId="0" borderId="104" xfId="0" applyBorder="1" applyAlignment="1">
      <alignment horizontal="center"/>
    </xf>
    <xf numFmtId="0" fontId="10" fillId="0" borderId="104" xfId="0" applyFont="1" applyBorder="1"/>
    <xf numFmtId="0" fontId="0" fillId="0" borderId="104" xfId="0" applyBorder="1" applyAlignment="1">
      <alignment horizontal="justify"/>
    </xf>
    <xf numFmtId="0" fontId="0" fillId="12" borderId="15" xfId="0" applyFill="1" applyBorder="1"/>
    <xf numFmtId="0" fontId="28" fillId="12" borderId="37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50" fillId="14" borderId="0" xfId="0" applyFont="1" applyFill="1" applyAlignment="1">
      <alignment vertical="center"/>
    </xf>
    <xf numFmtId="0" fontId="51" fillId="14" borderId="0" xfId="0" applyFont="1" applyFill="1" applyAlignment="1">
      <alignment vertical="center"/>
    </xf>
    <xf numFmtId="0" fontId="52" fillId="0" borderId="0" xfId="0" applyFont="1"/>
    <xf numFmtId="0" fontId="53" fillId="0" borderId="0" xfId="0" applyFont="1"/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/>
    </xf>
    <xf numFmtId="3" fontId="1" fillId="2" borderId="2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3" fontId="9" fillId="2" borderId="42" xfId="0" applyNumberFormat="1" applyFont="1" applyFill="1" applyBorder="1" applyAlignment="1">
      <alignment horizontal="center"/>
    </xf>
    <xf numFmtId="0" fontId="4" fillId="6" borderId="46" xfId="0" applyFont="1" applyFill="1" applyBorder="1" applyAlignment="1">
      <alignment horizontal="center"/>
    </xf>
    <xf numFmtId="0" fontId="42" fillId="6" borderId="8" xfId="0" applyFont="1" applyFill="1" applyBorder="1" applyAlignment="1">
      <alignment horizontal="center" vertical="center"/>
    </xf>
    <xf numFmtId="0" fontId="42" fillId="5" borderId="8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wrapText="1"/>
    </xf>
    <xf numFmtId="0" fontId="0" fillId="10" borderId="8" xfId="0" applyFill="1" applyBorder="1"/>
    <xf numFmtId="0" fontId="8" fillId="10" borderId="8" xfId="0" applyFont="1" applyFill="1" applyBorder="1" applyAlignment="1">
      <alignment wrapText="1"/>
    </xf>
    <xf numFmtId="0" fontId="33" fillId="10" borderId="0" xfId="0" applyFont="1" applyFill="1" applyAlignment="1">
      <alignment horizontal="center"/>
    </xf>
    <xf numFmtId="0" fontId="44" fillId="10" borderId="0" xfId="0" applyFont="1" applyFill="1" applyAlignment="1">
      <alignment horizontal="center" vertical="center"/>
    </xf>
    <xf numFmtId="3" fontId="44" fillId="10" borderId="0" xfId="0" applyNumberFormat="1" applyFont="1" applyFill="1" applyAlignment="1">
      <alignment horizontal="center" vertical="center"/>
    </xf>
    <xf numFmtId="0" fontId="40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/>
    </xf>
    <xf numFmtId="0" fontId="4" fillId="6" borderId="10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166" fontId="0" fillId="0" borderId="0" xfId="0" applyNumberFormat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47" fillId="17" borderId="8" xfId="0" applyNumberFormat="1" applyFont="1" applyFill="1" applyBorder="1" applyAlignment="1">
      <alignment horizontal="center" vertical="center"/>
    </xf>
    <xf numFmtId="165" fontId="47" fillId="17" borderId="9" xfId="0" applyNumberFormat="1" applyFont="1" applyFill="1" applyBorder="1" applyAlignment="1">
      <alignment horizontal="center" vertical="center"/>
    </xf>
    <xf numFmtId="3" fontId="43" fillId="11" borderId="1" xfId="0" applyNumberFormat="1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44" fillId="4" borderId="1" xfId="0" applyFont="1" applyFill="1" applyBorder="1" applyAlignment="1">
      <alignment horizontal="center" vertical="center"/>
    </xf>
    <xf numFmtId="3" fontId="44" fillId="4" borderId="1" xfId="0" applyNumberFormat="1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/>
    </xf>
    <xf numFmtId="0" fontId="0" fillId="0" borderId="113" xfId="0" applyBorder="1"/>
    <xf numFmtId="0" fontId="46" fillId="5" borderId="68" xfId="0" applyFont="1" applyFill="1" applyBorder="1" applyAlignment="1">
      <alignment horizontal="center" vertical="center"/>
    </xf>
    <xf numFmtId="165" fontId="19" fillId="5" borderId="39" xfId="0" applyNumberFormat="1" applyFont="1" applyFill="1" applyBorder="1" applyAlignment="1">
      <alignment horizontal="center"/>
    </xf>
    <xf numFmtId="165" fontId="19" fillId="5" borderId="20" xfId="0" applyNumberFormat="1" applyFont="1" applyFill="1" applyBorder="1" applyAlignment="1">
      <alignment horizontal="center"/>
    </xf>
    <xf numFmtId="0" fontId="46" fillId="6" borderId="1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14" fontId="24" fillId="6" borderId="7" xfId="0" applyNumberFormat="1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/>
    </xf>
    <xf numFmtId="165" fontId="24" fillId="10" borderId="21" xfId="0" applyNumberFormat="1" applyFont="1" applyFill="1" applyBorder="1" applyAlignment="1">
      <alignment horizontal="center" vertical="center"/>
    </xf>
    <xf numFmtId="165" fontId="24" fillId="10" borderId="22" xfId="0" applyNumberFormat="1" applyFont="1" applyFill="1" applyBorder="1" applyAlignment="1">
      <alignment horizontal="center" vertical="center"/>
    </xf>
    <xf numFmtId="165" fontId="24" fillId="10" borderId="20" xfId="0" applyNumberFormat="1" applyFont="1" applyFill="1" applyBorder="1" applyAlignment="1">
      <alignment horizontal="center" vertical="center"/>
    </xf>
    <xf numFmtId="165" fontId="24" fillId="10" borderId="45" xfId="0" applyNumberFormat="1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/>
    </xf>
    <xf numFmtId="0" fontId="4" fillId="17" borderId="9" xfId="0" applyFont="1" applyFill="1" applyBorder="1" applyAlignment="1">
      <alignment horizontal="center"/>
    </xf>
    <xf numFmtId="165" fontId="24" fillId="5" borderId="112" xfId="0" applyNumberFormat="1" applyFont="1" applyFill="1" applyBorder="1" applyAlignment="1">
      <alignment horizontal="center" vertical="center"/>
    </xf>
    <xf numFmtId="165" fontId="24" fillId="5" borderId="3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40" fillId="4" borderId="11" xfId="0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2" fillId="10" borderId="7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28" fillId="18" borderId="48" xfId="0" applyFont="1" applyFill="1" applyBorder="1"/>
    <xf numFmtId="0" fontId="28" fillId="18" borderId="1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17" borderId="12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 vertical="center"/>
    </xf>
    <xf numFmtId="0" fontId="4" fillId="17" borderId="23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/>
    </xf>
    <xf numFmtId="0" fontId="65" fillId="0" borderId="27" xfId="0" applyFont="1" applyBorder="1" applyAlignment="1">
      <alignment horizontal="center"/>
    </xf>
    <xf numFmtId="3" fontId="66" fillId="12" borderId="32" xfId="0" applyNumberFormat="1" applyFont="1" applyFill="1" applyBorder="1" applyAlignment="1">
      <alignment horizontal="center" vertical="center" wrapText="1"/>
    </xf>
    <xf numFmtId="0" fontId="48" fillId="11" borderId="27" xfId="0" applyFont="1" applyFill="1" applyBorder="1" applyAlignment="1">
      <alignment horizontal="center" vertical="center"/>
    </xf>
    <xf numFmtId="166" fontId="48" fillId="11" borderId="49" xfId="0" applyNumberFormat="1" applyFont="1" applyFill="1" applyBorder="1" applyAlignment="1">
      <alignment horizontal="center" vertical="center"/>
    </xf>
    <xf numFmtId="3" fontId="48" fillId="4" borderId="18" xfId="0" applyNumberFormat="1" applyFont="1" applyFill="1" applyBorder="1" applyAlignment="1">
      <alignment horizontal="center" vertical="center"/>
    </xf>
    <xf numFmtId="0" fontId="67" fillId="4" borderId="10" xfId="0" applyFont="1" applyFill="1" applyBorder="1" applyAlignment="1">
      <alignment horizontal="center" vertical="center"/>
    </xf>
    <xf numFmtId="165" fontId="24" fillId="10" borderId="8" xfId="0" applyNumberFormat="1" applyFont="1" applyFill="1" applyBorder="1" applyAlignment="1">
      <alignment horizontal="center"/>
    </xf>
    <xf numFmtId="165" fontId="24" fillId="10" borderId="9" xfId="0" applyNumberFormat="1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0" fillId="0" borderId="8" xfId="0" applyBorder="1"/>
    <xf numFmtId="0" fontId="4" fillId="6" borderId="12" xfId="0" applyFont="1" applyFill="1" applyBorder="1" applyAlignment="1">
      <alignment horizontal="center"/>
    </xf>
    <xf numFmtId="0" fontId="50" fillId="19" borderId="0" xfId="0" applyFont="1" applyFill="1" applyAlignment="1">
      <alignment vertical="center"/>
    </xf>
    <xf numFmtId="0" fontId="51" fillId="19" borderId="0" xfId="0" applyFont="1" applyFill="1" applyAlignment="1">
      <alignment vertical="center"/>
    </xf>
    <xf numFmtId="0" fontId="33" fillId="19" borderId="0" xfId="0" applyFont="1" applyFill="1"/>
    <xf numFmtId="0" fontId="42" fillId="10" borderId="21" xfId="0" applyFont="1" applyFill="1" applyBorder="1" applyAlignment="1">
      <alignment horizontal="center" vertical="center"/>
    </xf>
    <xf numFmtId="165" fontId="24" fillId="10" borderId="6" xfId="0" applyNumberFormat="1" applyFont="1" applyFill="1" applyBorder="1" applyAlignment="1">
      <alignment horizontal="center"/>
    </xf>
    <xf numFmtId="165" fontId="24" fillId="10" borderId="5" xfId="0" applyNumberFormat="1" applyFont="1" applyFill="1" applyBorder="1" applyAlignment="1">
      <alignment horizontal="center"/>
    </xf>
    <xf numFmtId="0" fontId="61" fillId="0" borderId="0" xfId="0" applyFont="1"/>
    <xf numFmtId="0" fontId="77" fillId="0" borderId="0" xfId="0" applyFont="1"/>
    <xf numFmtId="0" fontId="49" fillId="0" borderId="0" xfId="0" applyFont="1"/>
    <xf numFmtId="0" fontId="78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79" fillId="0" borderId="0" xfId="0" applyFont="1" applyAlignment="1">
      <alignment wrapText="1"/>
    </xf>
    <xf numFmtId="0" fontId="81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165" fontId="4" fillId="0" borderId="10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8" fillId="0" borderId="0" xfId="0" applyFont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32" fillId="0" borderId="93" xfId="0" applyFont="1" applyBorder="1" applyAlignment="1">
      <alignment horizontal="center" vertical="center" wrapText="1"/>
    </xf>
    <xf numFmtId="0" fontId="32" fillId="0" borderId="94" xfId="0" applyFont="1" applyBorder="1" applyAlignment="1">
      <alignment horizontal="center" vertical="center" wrapText="1"/>
    </xf>
    <xf numFmtId="0" fontId="32" fillId="0" borderId="95" xfId="0" applyFont="1" applyBorder="1" applyAlignment="1">
      <alignment horizontal="center" vertical="center" wrapText="1"/>
    </xf>
    <xf numFmtId="0" fontId="39" fillId="9" borderId="76" xfId="0" applyFont="1" applyFill="1" applyBorder="1" applyAlignment="1">
      <alignment horizontal="center" vertical="center" wrapText="1"/>
    </xf>
    <xf numFmtId="0" fontId="39" fillId="9" borderId="100" xfId="0" applyFont="1" applyFill="1" applyBorder="1" applyAlignment="1">
      <alignment horizontal="center" vertical="center" wrapText="1"/>
    </xf>
    <xf numFmtId="0" fontId="39" fillId="0" borderId="97" xfId="0" applyFont="1" applyBorder="1" applyAlignment="1">
      <alignment horizontal="center" vertical="center" wrapText="1"/>
    </xf>
    <xf numFmtId="0" fontId="39" fillId="0" borderId="98" xfId="0" applyFont="1" applyBorder="1" applyAlignment="1">
      <alignment horizontal="center" vertical="center" wrapText="1"/>
    </xf>
    <xf numFmtId="0" fontId="39" fillId="0" borderId="99" xfId="0" applyFont="1" applyBorder="1" applyAlignment="1">
      <alignment horizontal="center" vertical="center" wrapText="1"/>
    </xf>
    <xf numFmtId="0" fontId="32" fillId="0" borderId="101" xfId="0" applyFont="1" applyBorder="1" applyAlignment="1">
      <alignment horizontal="center" vertical="center" wrapText="1"/>
    </xf>
    <xf numFmtId="0" fontId="32" fillId="0" borderId="102" xfId="0" applyFont="1" applyBorder="1" applyAlignment="1">
      <alignment horizontal="center" vertical="center" wrapText="1"/>
    </xf>
    <xf numFmtId="0" fontId="32" fillId="0" borderId="103" xfId="0" applyFont="1" applyBorder="1" applyAlignment="1">
      <alignment horizontal="center" vertical="center" wrapText="1"/>
    </xf>
    <xf numFmtId="0" fontId="39" fillId="9" borderId="75" xfId="0" applyFont="1" applyFill="1" applyBorder="1" applyAlignment="1">
      <alignment horizontal="center" vertical="center" wrapText="1"/>
    </xf>
    <xf numFmtId="0" fontId="39" fillId="9" borderId="96" xfId="0" applyFont="1" applyFill="1" applyBorder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0" fontId="39" fillId="0" borderId="91" xfId="0" applyFont="1" applyBorder="1" applyAlignment="1">
      <alignment horizontal="center" vertical="center" wrapText="1"/>
    </xf>
    <xf numFmtId="0" fontId="39" fillId="0" borderId="92" xfId="0" applyFont="1" applyBorder="1" applyAlignment="1">
      <alignment horizontal="center" vertical="center" wrapText="1"/>
    </xf>
    <xf numFmtId="0" fontId="32" fillId="0" borderId="97" xfId="0" applyFont="1" applyBorder="1" applyAlignment="1">
      <alignment horizontal="center" vertical="center" wrapText="1"/>
    </xf>
    <xf numFmtId="0" fontId="32" fillId="0" borderId="98" xfId="0" applyFont="1" applyBorder="1" applyAlignment="1">
      <alignment horizontal="center" vertical="center" wrapText="1"/>
    </xf>
    <xf numFmtId="0" fontId="32" fillId="0" borderId="99" xfId="0" applyFont="1" applyBorder="1" applyAlignment="1">
      <alignment horizontal="center" vertical="center" wrapText="1"/>
    </xf>
    <xf numFmtId="0" fontId="32" fillId="15" borderId="58" xfId="0" applyFont="1" applyFill="1" applyBorder="1" applyAlignment="1">
      <alignment horizontal="center" vertical="center" wrapText="1"/>
    </xf>
    <xf numFmtId="0" fontId="32" fillId="15" borderId="59" xfId="0" applyFont="1" applyFill="1" applyBorder="1" applyAlignment="1">
      <alignment horizontal="center" vertical="center" wrapText="1"/>
    </xf>
    <xf numFmtId="0" fontId="32" fillId="15" borderId="53" xfId="0" applyFont="1" applyFill="1" applyBorder="1" applyAlignment="1">
      <alignment horizontal="center" vertical="center" wrapText="1"/>
    </xf>
    <xf numFmtId="0" fontId="38" fillId="16" borderId="58" xfId="0" applyFont="1" applyFill="1" applyBorder="1" applyAlignment="1">
      <alignment horizontal="center" vertical="center" wrapText="1"/>
    </xf>
    <xf numFmtId="0" fontId="38" fillId="16" borderId="81" xfId="0" applyFont="1" applyFill="1" applyBorder="1" applyAlignment="1">
      <alignment horizontal="center" vertical="center" wrapText="1"/>
    </xf>
    <xf numFmtId="0" fontId="39" fillId="16" borderId="82" xfId="0" applyFont="1" applyFill="1" applyBorder="1" applyAlignment="1">
      <alignment horizontal="center" vertical="center" wrapText="1"/>
    </xf>
    <xf numFmtId="0" fontId="39" fillId="16" borderId="83" xfId="0" applyFont="1" applyFill="1" applyBorder="1" applyAlignment="1">
      <alignment horizontal="center" vertical="center" wrapText="1"/>
    </xf>
    <xf numFmtId="0" fontId="39" fillId="16" borderId="84" xfId="0" applyFont="1" applyFill="1" applyBorder="1" applyAlignment="1">
      <alignment horizontal="center" vertical="center" wrapText="1"/>
    </xf>
    <xf numFmtId="0" fontId="32" fillId="16" borderId="58" xfId="0" applyFont="1" applyFill="1" applyBorder="1" applyAlignment="1">
      <alignment horizontal="center" vertical="center" wrapText="1"/>
    </xf>
    <xf numFmtId="0" fontId="32" fillId="16" borderId="59" xfId="0" applyFont="1" applyFill="1" applyBorder="1" applyAlignment="1">
      <alignment horizontal="center" vertical="center" wrapText="1"/>
    </xf>
    <xf numFmtId="0" fontId="32" fillId="16" borderId="53" xfId="0" applyFont="1" applyFill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87" xfId="0" applyFont="1" applyBorder="1" applyAlignment="1">
      <alignment horizontal="center" vertical="center" wrapText="1"/>
    </xf>
    <xf numFmtId="0" fontId="39" fillId="9" borderId="88" xfId="0" applyFont="1" applyFill="1" applyBorder="1" applyAlignment="1">
      <alignment horizontal="center" vertical="center" wrapText="1"/>
    </xf>
    <xf numFmtId="0" fontId="39" fillId="9" borderId="89" xfId="0" applyFont="1" applyFill="1" applyBorder="1" applyAlignment="1">
      <alignment horizontal="center" vertical="center" wrapText="1"/>
    </xf>
    <xf numFmtId="0" fontId="32" fillId="0" borderId="90" xfId="0" applyFont="1" applyBorder="1" applyAlignment="1">
      <alignment horizontal="center" vertical="center" wrapText="1"/>
    </xf>
    <xf numFmtId="0" fontId="32" fillId="0" borderId="91" xfId="0" applyFont="1" applyBorder="1" applyAlignment="1">
      <alignment horizontal="center" vertical="center" wrapText="1"/>
    </xf>
    <xf numFmtId="0" fontId="32" fillId="0" borderId="92" xfId="0" applyFont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left" vertical="center" wrapText="1"/>
    </xf>
    <xf numFmtId="166" fontId="76" fillId="10" borderId="41" xfId="3" applyNumberFormat="1" applyFont="1" applyFill="1" applyBorder="1" applyAlignment="1">
      <alignment horizontal="center" vertical="center"/>
    </xf>
    <xf numFmtId="166" fontId="76" fillId="10" borderId="6" xfId="3" applyNumberFormat="1" applyFont="1" applyFill="1" applyBorder="1" applyAlignment="1">
      <alignment horizontal="center" vertical="center"/>
    </xf>
    <xf numFmtId="0" fontId="58" fillId="0" borderId="25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3" fontId="2" fillId="10" borderId="63" xfId="0" applyNumberFormat="1" applyFont="1" applyFill="1" applyBorder="1" applyAlignment="1">
      <alignment horizontal="center" vertical="center"/>
    </xf>
    <xf numFmtId="3" fontId="2" fillId="10" borderId="6" xfId="0" applyNumberFormat="1" applyFont="1" applyFill="1" applyBorder="1" applyAlignment="1">
      <alignment horizontal="center" vertical="center"/>
    </xf>
    <xf numFmtId="0" fontId="2" fillId="10" borderId="63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37" fillId="0" borderId="17" xfId="0" applyFont="1" applyBorder="1" applyAlignment="1">
      <alignment horizontal="left" vertical="center" wrapText="1"/>
    </xf>
    <xf numFmtId="0" fontId="28" fillId="0" borderId="56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8" fillId="0" borderId="77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 wrapText="1"/>
    </xf>
    <xf numFmtId="0" fontId="2" fillId="10" borderId="54" xfId="0" applyFont="1" applyFill="1" applyBorder="1" applyAlignment="1">
      <alignment horizontal="center" vertical="center"/>
    </xf>
    <xf numFmtId="0" fontId="2" fillId="10" borderId="46" xfId="0" applyFont="1" applyFill="1" applyBorder="1" applyAlignment="1">
      <alignment horizontal="center" vertical="center"/>
    </xf>
    <xf numFmtId="0" fontId="76" fillId="10" borderId="8" xfId="0" applyFont="1" applyFill="1" applyBorder="1" applyAlignment="1">
      <alignment horizontal="left" vertical="center" wrapText="1"/>
    </xf>
    <xf numFmtId="0" fontId="58" fillId="0" borderId="8" xfId="0" applyFont="1" applyBorder="1" applyAlignment="1">
      <alignment horizontal="center" vertical="center" wrapText="1"/>
    </xf>
    <xf numFmtId="166" fontId="76" fillId="10" borderId="8" xfId="3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8" fillId="8" borderId="58" xfId="0" applyFont="1" applyFill="1" applyBorder="1" applyAlignment="1">
      <alignment horizontal="center" vertical="center" wrapText="1"/>
    </xf>
    <xf numFmtId="0" fontId="8" fillId="8" borderId="38" xfId="0" applyFont="1" applyFill="1" applyBorder="1" applyAlignment="1">
      <alignment horizontal="center" vertical="center" wrapText="1"/>
    </xf>
    <xf numFmtId="0" fontId="8" fillId="8" borderId="66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40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3" fillId="13" borderId="60" xfId="0" applyFont="1" applyFill="1" applyBorder="1" applyAlignment="1">
      <alignment horizontal="center" vertical="center" textRotation="90" wrapText="1"/>
    </xf>
    <xf numFmtId="0" fontId="3" fillId="13" borderId="49" xfId="0" applyFont="1" applyFill="1" applyBorder="1" applyAlignment="1">
      <alignment horizontal="center" vertical="center" textRotation="90" wrapText="1"/>
    </xf>
    <xf numFmtId="0" fontId="8" fillId="13" borderId="63" xfId="0" applyFont="1" applyFill="1" applyBorder="1" applyAlignment="1">
      <alignment horizontal="center" vertical="center" wrapText="1"/>
    </xf>
    <xf numFmtId="0" fontId="8" fillId="13" borderId="32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8" fillId="5" borderId="31" xfId="0" applyFont="1" applyFill="1" applyBorder="1" applyAlignment="1">
      <alignment horizontal="left" vertical="center" wrapText="1"/>
    </xf>
    <xf numFmtId="3" fontId="24" fillId="10" borderId="63" xfId="0" applyNumberFormat="1" applyFont="1" applyFill="1" applyBorder="1" applyAlignment="1">
      <alignment horizontal="center" vertical="center"/>
    </xf>
    <xf numFmtId="3" fontId="24" fillId="10" borderId="6" xfId="0" applyNumberFormat="1" applyFont="1" applyFill="1" applyBorder="1" applyAlignment="1">
      <alignment horizontal="center" vertical="center"/>
    </xf>
    <xf numFmtId="0" fontId="24" fillId="10" borderId="63" xfId="0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/>
    </xf>
    <xf numFmtId="0" fontId="24" fillId="10" borderId="54" xfId="0" applyFont="1" applyFill="1" applyBorder="1" applyAlignment="1">
      <alignment horizontal="center" vertical="center"/>
    </xf>
    <xf numFmtId="0" fontId="24" fillId="10" borderId="46" xfId="0" applyFont="1" applyFill="1" applyBorder="1" applyAlignment="1">
      <alignment horizontal="center" vertical="center"/>
    </xf>
    <xf numFmtId="0" fontId="41" fillId="10" borderId="8" xfId="0" applyFont="1" applyFill="1" applyBorder="1" applyAlignment="1">
      <alignment horizontal="center" vertical="center"/>
    </xf>
    <xf numFmtId="3" fontId="24" fillId="10" borderId="8" xfId="0" applyNumberFormat="1" applyFont="1" applyFill="1" applyBorder="1" applyAlignment="1">
      <alignment horizontal="center" vertical="center"/>
    </xf>
    <xf numFmtId="3" fontId="24" fillId="10" borderId="25" xfId="0" applyNumberFormat="1" applyFont="1" applyFill="1" applyBorder="1" applyAlignment="1">
      <alignment horizontal="center" vertical="center"/>
    </xf>
    <xf numFmtId="0" fontId="24" fillId="10" borderId="25" xfId="0" applyFont="1" applyFill="1" applyBorder="1" applyAlignment="1">
      <alignment horizontal="center" vertical="center"/>
    </xf>
    <xf numFmtId="0" fontId="63" fillId="10" borderId="8" xfId="0" applyFont="1" applyFill="1" applyBorder="1" applyAlignment="1">
      <alignment horizontal="left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110" xfId="0" applyFont="1" applyFill="1" applyBorder="1" applyAlignment="1">
      <alignment horizontal="center" vertical="center" wrapText="1"/>
    </xf>
    <xf numFmtId="0" fontId="1" fillId="3" borderId="116" xfId="0" applyFont="1" applyFill="1" applyBorder="1" applyAlignment="1">
      <alignment horizontal="center" vertical="center" wrapText="1"/>
    </xf>
    <xf numFmtId="0" fontId="11" fillId="7" borderId="58" xfId="0" applyFont="1" applyFill="1" applyBorder="1" applyAlignment="1">
      <alignment horizontal="center" vertical="center" wrapText="1"/>
    </xf>
    <xf numFmtId="0" fontId="11" fillId="7" borderId="59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8" fillId="8" borderId="60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/>
    </xf>
    <xf numFmtId="0" fontId="11" fillId="7" borderId="59" xfId="0" applyFont="1" applyFill="1" applyBorder="1" applyAlignment="1">
      <alignment horizontal="center" vertical="center"/>
    </xf>
    <xf numFmtId="0" fontId="11" fillId="7" borderId="53" xfId="0" applyFont="1" applyFill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 vertical="center"/>
    </xf>
    <xf numFmtId="0" fontId="12" fillId="7" borderId="111" xfId="0" applyFont="1" applyFill="1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" fillId="3" borderId="121" xfId="0" applyFont="1" applyFill="1" applyBorder="1" applyAlignment="1">
      <alignment horizontal="center" vertical="center" wrapText="1"/>
    </xf>
    <xf numFmtId="0" fontId="1" fillId="3" borderId="122" xfId="0" applyFont="1" applyFill="1" applyBorder="1" applyAlignment="1">
      <alignment horizontal="center" vertical="center" wrapText="1"/>
    </xf>
    <xf numFmtId="0" fontId="3" fillId="13" borderId="68" xfId="0" applyFont="1" applyFill="1" applyBorder="1" applyAlignment="1">
      <alignment horizontal="center" vertical="center" textRotation="90" wrapText="1"/>
    </xf>
    <xf numFmtId="0" fontId="3" fillId="13" borderId="36" xfId="0" applyFont="1" applyFill="1" applyBorder="1" applyAlignment="1">
      <alignment horizontal="center" vertical="center" textRotation="90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60" fillId="0" borderId="12" xfId="0" applyFont="1" applyBorder="1" applyAlignment="1">
      <alignment horizontal="center"/>
    </xf>
    <xf numFmtId="0" fontId="60" fillId="0" borderId="50" xfId="0" applyFont="1" applyBorder="1" applyAlignment="1">
      <alignment horizontal="center"/>
    </xf>
    <xf numFmtId="0" fontId="60" fillId="0" borderId="31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62" fillId="0" borderId="50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50" xfId="0" applyFont="1" applyBorder="1" applyAlignment="1">
      <alignment horizontal="center"/>
    </xf>
    <xf numFmtId="0" fontId="59" fillId="0" borderId="31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50" xfId="0" applyFont="1" applyBorder="1" applyAlignment="1">
      <alignment horizontal="center"/>
    </xf>
    <xf numFmtId="0" fontId="57" fillId="0" borderId="31" xfId="0" applyFont="1" applyBorder="1" applyAlignment="1">
      <alignment horizontal="center"/>
    </xf>
    <xf numFmtId="0" fontId="8" fillId="3" borderId="11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71" fillId="0" borderId="12" xfId="0" applyFont="1" applyBorder="1" applyAlignment="1">
      <alignment horizontal="center"/>
    </xf>
    <xf numFmtId="0" fontId="71" fillId="0" borderId="50" xfId="0" applyFont="1" applyBorder="1" applyAlignment="1">
      <alignment horizontal="center"/>
    </xf>
    <xf numFmtId="0" fontId="71" fillId="0" borderId="31" xfId="0" applyFont="1" applyBorder="1" applyAlignment="1">
      <alignment horizontal="center"/>
    </xf>
    <xf numFmtId="0" fontId="8" fillId="3" borderId="6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75" fillId="0" borderId="62" xfId="0" applyFont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166" fontId="76" fillId="10" borderId="22" xfId="3" applyNumberFormat="1" applyFont="1" applyFill="1" applyBorder="1" applyAlignment="1">
      <alignment horizontal="center" vertical="center"/>
    </xf>
    <xf numFmtId="166" fontId="76" fillId="10" borderId="23" xfId="3" applyNumberFormat="1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 wrapText="1"/>
    </xf>
    <xf numFmtId="0" fontId="56" fillId="10" borderId="8" xfId="0" applyFont="1" applyFill="1" applyBorder="1" applyAlignment="1">
      <alignment horizontal="left" vertical="center" wrapText="1"/>
    </xf>
    <xf numFmtId="0" fontId="83" fillId="10" borderId="1" xfId="0" applyFont="1" applyFill="1" applyBorder="1" applyAlignment="1">
      <alignment horizontal="left" vertical="center" wrapText="1"/>
    </xf>
    <xf numFmtId="3" fontId="41" fillId="10" borderId="8" xfId="0" applyNumberFormat="1" applyFont="1" applyFill="1" applyBorder="1" applyAlignment="1">
      <alignment horizontal="center" vertical="center"/>
    </xf>
    <xf numFmtId="3" fontId="41" fillId="10" borderId="1" xfId="0" applyNumberFormat="1" applyFont="1" applyFill="1" applyBorder="1" applyAlignment="1">
      <alignment horizontal="center" vertical="center"/>
    </xf>
    <xf numFmtId="3" fontId="2" fillId="10" borderId="8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24" fillId="10" borderId="8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4" fillId="10" borderId="43" xfId="0" applyFont="1" applyFill="1" applyBorder="1" applyAlignment="1">
      <alignment horizontal="center" vertical="center"/>
    </xf>
    <xf numFmtId="0" fontId="24" fillId="10" borderId="108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left" vertical="center" wrapText="1"/>
    </xf>
    <xf numFmtId="0" fontId="2" fillId="10" borderId="8" xfId="0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4" fillId="10" borderId="39" xfId="0" applyFont="1" applyFill="1" applyBorder="1" applyAlignment="1">
      <alignment horizontal="center" vertical="center"/>
    </xf>
    <xf numFmtId="0" fontId="24" fillId="10" borderId="42" xfId="0" applyFont="1" applyFill="1" applyBorder="1" applyAlignment="1">
      <alignment horizontal="center" vertical="center"/>
    </xf>
    <xf numFmtId="0" fontId="56" fillId="0" borderId="25" xfId="0" applyFont="1" applyBorder="1" applyAlignment="1">
      <alignment horizontal="left" vertical="center" wrapText="1"/>
    </xf>
    <xf numFmtId="0" fontId="56" fillId="0" borderId="6" xfId="0" applyFont="1" applyBorder="1" applyAlignment="1">
      <alignment horizontal="left" vertical="center" wrapText="1"/>
    </xf>
    <xf numFmtId="3" fontId="41" fillId="0" borderId="25" xfId="0" applyNumberFormat="1" applyFont="1" applyBorder="1" applyAlignment="1">
      <alignment horizontal="center" vertical="center"/>
    </xf>
    <xf numFmtId="3" fontId="41" fillId="0" borderId="6" xfId="0" applyNumberFormat="1" applyFont="1" applyBorder="1" applyAlignment="1">
      <alignment horizontal="center" vertical="center"/>
    </xf>
    <xf numFmtId="0" fontId="16" fillId="14" borderId="0" xfId="0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textRotation="90" wrapText="1"/>
    </xf>
    <xf numFmtId="0" fontId="8" fillId="3" borderId="8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0" fontId="56" fillId="10" borderId="8" xfId="0" applyFont="1" applyFill="1" applyBorder="1" applyAlignment="1">
      <alignment horizontal="left" vertical="center"/>
    </xf>
    <xf numFmtId="0" fontId="2" fillId="10" borderId="8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center" vertical="center" wrapText="1"/>
    </xf>
    <xf numFmtId="0" fontId="8" fillId="3" borderId="11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0" fontId="28" fillId="10" borderId="17" xfId="0" applyFont="1" applyFill="1" applyBorder="1" applyAlignment="1">
      <alignment horizontal="center"/>
    </xf>
    <xf numFmtId="0" fontId="28" fillId="10" borderId="56" xfId="0" applyFont="1" applyFill="1" applyBorder="1" applyAlignment="1">
      <alignment horizontal="center"/>
    </xf>
    <xf numFmtId="0" fontId="28" fillId="10" borderId="48" xfId="0" applyFont="1" applyFill="1" applyBorder="1" applyAlignment="1">
      <alignment horizontal="center"/>
    </xf>
    <xf numFmtId="0" fontId="57" fillId="0" borderId="8" xfId="0" applyFont="1" applyBorder="1" applyAlignment="1">
      <alignment horizontal="center"/>
    </xf>
    <xf numFmtId="0" fontId="8" fillId="8" borderId="61" xfId="0" applyFont="1" applyFill="1" applyBorder="1" applyAlignment="1">
      <alignment horizontal="center" vertical="center" wrapText="1"/>
    </xf>
    <xf numFmtId="0" fontId="8" fillId="8" borderId="49" xfId="0" applyFont="1" applyFill="1" applyBorder="1" applyAlignment="1">
      <alignment horizontal="center" vertical="center" wrapText="1"/>
    </xf>
    <xf numFmtId="0" fontId="56" fillId="0" borderId="8" xfId="0" applyFont="1" applyBorder="1" applyAlignment="1">
      <alignment horizontal="left" vertical="center" wrapText="1"/>
    </xf>
    <xf numFmtId="0" fontId="83" fillId="0" borderId="8" xfId="0" applyFont="1" applyBorder="1" applyAlignment="1">
      <alignment horizontal="left" vertical="center" wrapText="1"/>
    </xf>
    <xf numFmtId="3" fontId="41" fillId="10" borderId="39" xfId="0" applyNumberFormat="1" applyFont="1" applyFill="1" applyBorder="1" applyAlignment="1">
      <alignment horizontal="center" vertical="center"/>
    </xf>
    <xf numFmtId="0" fontId="41" fillId="10" borderId="42" xfId="0" applyFont="1" applyFill="1" applyBorder="1" applyAlignment="1">
      <alignment horizontal="center" vertical="center"/>
    </xf>
    <xf numFmtId="3" fontId="2" fillId="10" borderId="13" xfId="0" applyNumberFormat="1" applyFont="1" applyFill="1" applyBorder="1" applyAlignment="1">
      <alignment horizontal="center" vertical="center"/>
    </xf>
    <xf numFmtId="3" fontId="2" fillId="5" borderId="25" xfId="0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3" fontId="41" fillId="0" borderId="8" xfId="0" applyNumberFormat="1" applyFont="1" applyBorder="1" applyAlignment="1">
      <alignment horizontal="center" vertical="center"/>
    </xf>
    <xf numFmtId="0" fontId="12" fillId="7" borderId="58" xfId="0" applyFont="1" applyFill="1" applyBorder="1" applyAlignment="1">
      <alignment horizontal="center" vertical="center" wrapText="1"/>
    </xf>
    <xf numFmtId="0" fontId="12" fillId="7" borderId="59" xfId="0" applyFont="1" applyFill="1" applyBorder="1" applyAlignment="1">
      <alignment horizontal="center" vertical="center" wrapText="1"/>
    </xf>
    <xf numFmtId="0" fontId="12" fillId="7" borderId="5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 textRotation="90" wrapText="1"/>
    </xf>
    <xf numFmtId="0" fontId="3" fillId="13" borderId="3" xfId="0" applyFont="1" applyFill="1" applyBorder="1" applyAlignment="1">
      <alignment horizontal="center" vertical="center" textRotation="90" wrapText="1"/>
    </xf>
    <xf numFmtId="0" fontId="56" fillId="10" borderId="41" xfId="0" applyFont="1" applyFill="1" applyBorder="1" applyAlignment="1">
      <alignment horizontal="left" vertical="center"/>
    </xf>
    <xf numFmtId="0" fontId="56" fillId="10" borderId="63" xfId="0" applyFont="1" applyFill="1" applyBorder="1" applyAlignment="1">
      <alignment horizontal="left" vertical="center"/>
    </xf>
    <xf numFmtId="0" fontId="42" fillId="13" borderId="60" xfId="0" applyFont="1" applyFill="1" applyBorder="1" applyAlignment="1">
      <alignment horizontal="center" vertical="center" textRotation="90" wrapText="1"/>
    </xf>
    <xf numFmtId="0" fontId="42" fillId="13" borderId="61" xfId="0" applyFont="1" applyFill="1" applyBorder="1" applyAlignment="1">
      <alignment horizontal="center" vertical="center" textRotation="90" wrapText="1"/>
    </xf>
    <xf numFmtId="0" fontId="8" fillId="13" borderId="25" xfId="0" applyFont="1" applyFill="1" applyBorder="1" applyAlignment="1">
      <alignment horizontal="center" vertical="center" wrapText="1"/>
    </xf>
    <xf numFmtId="0" fontId="8" fillId="13" borderId="39" xfId="0" applyFont="1" applyFill="1" applyBorder="1" applyAlignment="1">
      <alignment horizontal="center" vertical="center" wrapText="1"/>
    </xf>
    <xf numFmtId="0" fontId="8" fillId="13" borderId="42" xfId="0" applyFont="1" applyFill="1" applyBorder="1" applyAlignment="1">
      <alignment horizontal="center" vertical="center" wrapText="1"/>
    </xf>
    <xf numFmtId="0" fontId="68" fillId="5" borderId="64" xfId="0" applyFont="1" applyFill="1" applyBorder="1" applyAlignment="1">
      <alignment horizontal="left" vertical="center" wrapText="1"/>
    </xf>
    <xf numFmtId="0" fontId="40" fillId="5" borderId="21" xfId="0" applyFont="1" applyFill="1" applyBorder="1" applyAlignment="1">
      <alignment horizontal="left" vertical="center" wrapText="1"/>
    </xf>
    <xf numFmtId="0" fontId="57" fillId="0" borderId="21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3" fontId="64" fillId="0" borderId="6" xfId="0" applyNumberFormat="1" applyFont="1" applyBorder="1" applyAlignment="1">
      <alignment horizontal="center" vertical="center"/>
    </xf>
    <xf numFmtId="3" fontId="64" fillId="0" borderId="8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74" fillId="0" borderId="6" xfId="0" applyFont="1" applyBorder="1" applyAlignment="1">
      <alignment horizontal="center" vertical="center"/>
    </xf>
    <xf numFmtId="0" fontId="74" fillId="0" borderId="8" xfId="0" applyFont="1" applyBorder="1" applyAlignment="1">
      <alignment horizontal="center" vertical="center"/>
    </xf>
    <xf numFmtId="0" fontId="33" fillId="0" borderId="12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64" fillId="0" borderId="21" xfId="0" applyFont="1" applyBorder="1" applyAlignment="1">
      <alignment horizontal="center" vertical="center"/>
    </xf>
    <xf numFmtId="0" fontId="76" fillId="10" borderId="25" xfId="0" applyFont="1" applyFill="1" applyBorder="1" applyAlignment="1">
      <alignment horizontal="left" vertical="center" wrapText="1"/>
    </xf>
    <xf numFmtId="0" fontId="76" fillId="10" borderId="6" xfId="0" applyFont="1" applyFill="1" applyBorder="1" applyAlignment="1">
      <alignment horizontal="left" vertical="center" wrapText="1"/>
    </xf>
    <xf numFmtId="3" fontId="64" fillId="10" borderId="25" xfId="0" applyNumberFormat="1" applyFont="1" applyFill="1" applyBorder="1" applyAlignment="1">
      <alignment horizontal="center" vertical="center"/>
    </xf>
    <xf numFmtId="3" fontId="64" fillId="10" borderId="6" xfId="0" applyNumberFormat="1" applyFont="1" applyFill="1" applyBorder="1" applyAlignment="1">
      <alignment horizontal="center" vertical="center"/>
    </xf>
    <xf numFmtId="0" fontId="33" fillId="10" borderId="25" xfId="0" applyFont="1" applyFill="1" applyBorder="1" applyAlignment="1">
      <alignment horizontal="center" vertical="center"/>
    </xf>
    <xf numFmtId="0" fontId="33" fillId="10" borderId="6" xfId="0" applyFont="1" applyFill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  <xf numFmtId="0" fontId="33" fillId="10" borderId="67" xfId="0" applyFont="1" applyFill="1" applyBorder="1" applyAlignment="1">
      <alignment horizontal="center" vertical="center"/>
    </xf>
    <xf numFmtId="0" fontId="33" fillId="10" borderId="5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 wrapText="1"/>
    </xf>
    <xf numFmtId="0" fontId="54" fillId="0" borderId="56" xfId="0" applyFont="1" applyBorder="1"/>
    <xf numFmtId="0" fontId="54" fillId="0" borderId="48" xfId="0" applyFont="1" applyBorder="1"/>
    <xf numFmtId="0" fontId="57" fillId="0" borderId="16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7" borderId="56" xfId="0" applyFont="1" applyFill="1" applyBorder="1" applyAlignment="1">
      <alignment horizontal="center" vertical="center" wrapText="1"/>
    </xf>
    <xf numFmtId="0" fontId="25" fillId="7" borderId="4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72" fillId="0" borderId="0" xfId="0" applyFont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164" fontId="2" fillId="0" borderId="0" xfId="2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5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/>
    </xf>
    <xf numFmtId="3" fontId="64" fillId="10" borderId="8" xfId="0" applyNumberFormat="1" applyFont="1" applyFill="1" applyBorder="1" applyAlignment="1">
      <alignment horizontal="center" vertical="center"/>
    </xf>
    <xf numFmtId="0" fontId="33" fillId="10" borderId="8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33" fillId="10" borderId="40" xfId="0" applyFont="1" applyFill="1" applyBorder="1" applyAlignment="1">
      <alignment horizontal="center" vertical="center"/>
    </xf>
    <xf numFmtId="0" fontId="33" fillId="10" borderId="12" xfId="0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80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0" borderId="50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26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</cellXfs>
  <cellStyles count="4">
    <cellStyle name="Milliers" xfId="3" builtinId="3"/>
    <cellStyle name="Milliers [0]" xfId="2" builtinId="6"/>
    <cellStyle name="Milliers [0] 2" xfId="1" xr:uid="{00000000-0005-0000-0000-000001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AB98"/>
  <sheetViews>
    <sheetView tabSelected="1" topLeftCell="A46" zoomScale="85" zoomScaleNormal="85" workbookViewId="0">
      <selection activeCell="I68" sqref="I68"/>
    </sheetView>
  </sheetViews>
  <sheetFormatPr baseColWidth="10" defaultRowHeight="14.4" x14ac:dyDescent="0.3"/>
  <cols>
    <col min="1" max="1" width="5.44140625" customWidth="1"/>
    <col min="2" max="2" width="46.21875" customWidth="1"/>
    <col min="3" max="3" width="20.21875" customWidth="1"/>
    <col min="4" max="4" width="15.77734375" customWidth="1"/>
    <col min="5" max="5" width="13.21875" customWidth="1"/>
    <col min="6" max="6" width="7.21875" customWidth="1"/>
    <col min="7" max="7" width="10.21875" bestFit="1" customWidth="1"/>
    <col min="8" max="8" width="13.5546875" customWidth="1"/>
    <col min="9" max="9" width="21.21875" customWidth="1"/>
    <col min="10" max="10" width="25.21875" customWidth="1"/>
    <col min="11" max="11" width="22.21875" customWidth="1"/>
    <col min="12" max="12" width="22.77734375" customWidth="1"/>
    <col min="13" max="13" width="22.21875" customWidth="1"/>
    <col min="14" max="14" width="21.44140625" customWidth="1"/>
    <col min="15" max="15" width="21" customWidth="1"/>
    <col min="16" max="16" width="21.21875" customWidth="1"/>
    <col min="17" max="17" width="20.44140625" customWidth="1"/>
    <col min="18" max="18" width="18.44140625" customWidth="1"/>
    <col min="19" max="19" width="23.21875" customWidth="1"/>
    <col min="20" max="20" width="23" customWidth="1"/>
    <col min="21" max="21" width="23.44140625" customWidth="1"/>
    <col min="22" max="22" width="25.21875" customWidth="1"/>
    <col min="23" max="23" width="25.77734375" customWidth="1"/>
    <col min="24" max="24" width="26" customWidth="1"/>
    <col min="25" max="27" width="11.44140625" customWidth="1"/>
  </cols>
  <sheetData>
    <row r="2" spans="1:27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32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  <c r="AA2" s="20"/>
    </row>
    <row r="3" spans="1:27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0"/>
      <c r="Z3" s="19"/>
      <c r="AA3" s="19"/>
    </row>
    <row r="4" spans="1:27" ht="15" customHeigh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0"/>
      <c r="Z4" s="19"/>
      <c r="AA4" s="19"/>
    </row>
    <row r="5" spans="1:27" ht="14.25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/>
      <c r="Z5" s="19"/>
      <c r="AA5" s="19"/>
    </row>
    <row r="6" spans="1:27" ht="13.5" customHeigh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/>
      <c r="Z6" s="19"/>
      <c r="AA6" s="19"/>
    </row>
    <row r="7" spans="1:27" ht="12.75" customHeight="1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0"/>
      <c r="Z7" s="19"/>
      <c r="AA7" s="19"/>
    </row>
    <row r="8" spans="1:27" x14ac:dyDescent="0.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0"/>
      <c r="Z8" s="19"/>
      <c r="AA8" s="19"/>
    </row>
    <row r="9" spans="1:27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19"/>
      <c r="AA9" s="19"/>
    </row>
    <row r="10" spans="1:27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  <c r="Z10" s="19"/>
      <c r="AA10" s="19"/>
    </row>
    <row r="11" spans="1:27" ht="9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  <c r="Z11" s="19"/>
      <c r="AA11" s="19"/>
    </row>
    <row r="12" spans="1:27" ht="18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  <c r="Z12" s="19"/>
      <c r="AA12" s="19"/>
    </row>
    <row r="13" spans="1:27" ht="23.4" x14ac:dyDescent="0.45">
      <c r="B13" s="8"/>
      <c r="C13" s="3"/>
      <c r="D13" s="3"/>
      <c r="E13" s="3"/>
      <c r="F13" s="3"/>
      <c r="G13" s="3"/>
      <c r="J13" s="3"/>
      <c r="K13" s="12" t="s">
        <v>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23.4" x14ac:dyDescent="0.45">
      <c r="B14" s="8"/>
      <c r="C14" s="3"/>
      <c r="D14" s="3"/>
      <c r="E14" s="3"/>
      <c r="F14" s="3"/>
      <c r="G14" s="3"/>
      <c r="J14" s="3"/>
      <c r="K14" s="1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8" x14ac:dyDescent="0.4">
      <c r="B15" s="34" t="s">
        <v>26</v>
      </c>
      <c r="C15" s="399" t="s">
        <v>146</v>
      </c>
      <c r="D15" s="400"/>
      <c r="E15" s="400"/>
      <c r="F15" s="400"/>
      <c r="G15" s="400"/>
      <c r="H15" s="400"/>
      <c r="I15" s="401"/>
      <c r="J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7.399999999999999" x14ac:dyDescent="0.45">
      <c r="B16" s="34" t="s">
        <v>27</v>
      </c>
      <c r="C16" s="402">
        <v>2025</v>
      </c>
      <c r="D16" s="403"/>
      <c r="E16" s="403"/>
      <c r="F16" s="403"/>
      <c r="G16" s="403"/>
      <c r="H16" s="403"/>
      <c r="I16" s="404"/>
      <c r="J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7.399999999999999" x14ac:dyDescent="0.45">
      <c r="B17" s="34" t="s">
        <v>28</v>
      </c>
      <c r="C17" s="402" t="s">
        <v>129</v>
      </c>
      <c r="D17" s="403"/>
      <c r="E17" s="403"/>
      <c r="F17" s="403"/>
      <c r="G17" s="403"/>
      <c r="H17" s="403"/>
      <c r="I17" s="404"/>
      <c r="J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6" x14ac:dyDescent="0.3">
      <c r="B18" s="79" t="s">
        <v>29</v>
      </c>
      <c r="C18" s="396" t="s">
        <v>128</v>
      </c>
      <c r="D18" s="397"/>
      <c r="E18" s="397"/>
      <c r="F18" s="397"/>
      <c r="G18" s="397"/>
      <c r="H18" s="397"/>
      <c r="I18" s="398"/>
      <c r="J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8" x14ac:dyDescent="0.35">
      <c r="B19" s="34" t="s">
        <v>30</v>
      </c>
      <c r="C19" s="405" t="s">
        <v>148</v>
      </c>
      <c r="D19" s="406"/>
      <c r="E19" s="406"/>
      <c r="F19" s="406"/>
      <c r="G19" s="406"/>
      <c r="H19" s="406"/>
      <c r="I19" s="40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/>
      <c r="Y19" s="4"/>
      <c r="Z19" s="4"/>
      <c r="AA19" s="4"/>
    </row>
    <row r="20" spans="1:27" ht="18" x14ac:dyDescent="0.35">
      <c r="J20" s="4"/>
      <c r="K20" s="4"/>
      <c r="L20" s="4"/>
      <c r="M20" s="4"/>
      <c r="N20" s="4"/>
      <c r="O20" s="4"/>
      <c r="P20" s="3"/>
      <c r="Q20" s="3"/>
      <c r="R20" s="3"/>
      <c r="S20" s="3"/>
      <c r="T20" s="4"/>
      <c r="U20" s="4"/>
      <c r="V20" s="4"/>
      <c r="W20" s="4"/>
      <c r="X20" s="26"/>
      <c r="Y20" s="26"/>
      <c r="Z20" s="26"/>
      <c r="AA20" s="26"/>
    </row>
    <row r="21" spans="1:27" ht="23.4" x14ac:dyDescent="0.45">
      <c r="J21" s="72" t="s">
        <v>122</v>
      </c>
      <c r="K21" s="72"/>
      <c r="L21" s="72"/>
      <c r="M21" s="72"/>
      <c r="N21" s="4"/>
      <c r="O21" s="4"/>
      <c r="P21" s="4"/>
      <c r="Q21" s="4"/>
      <c r="R21" s="4"/>
      <c r="S21" s="4"/>
      <c r="T21" s="21"/>
      <c r="U21" s="21"/>
      <c r="V21" s="21"/>
      <c r="W21" s="21"/>
      <c r="X21" s="21"/>
      <c r="Y21" s="21"/>
      <c r="Z21" s="21"/>
      <c r="AA21" s="21"/>
    </row>
    <row r="22" spans="1:27" ht="15" thickBot="1" x14ac:dyDescent="0.35">
      <c r="B22" s="1"/>
      <c r="P22" s="4"/>
      <c r="Q22" s="4"/>
      <c r="R22" s="4"/>
      <c r="S22" s="4"/>
    </row>
    <row r="23" spans="1:27" ht="18.600000000000001" thickBot="1" x14ac:dyDescent="0.35">
      <c r="A23" s="376" t="s">
        <v>18</v>
      </c>
      <c r="B23" s="377"/>
      <c r="C23" s="377"/>
      <c r="D23" s="377"/>
      <c r="E23" s="377"/>
      <c r="F23" s="377"/>
      <c r="G23" s="378"/>
      <c r="H23" s="379" t="s">
        <v>21</v>
      </c>
      <c r="I23" s="380" t="s">
        <v>22</v>
      </c>
      <c r="J23" s="381"/>
      <c r="K23" s="381"/>
      <c r="L23" s="382"/>
      <c r="M23" s="383" t="s">
        <v>23</v>
      </c>
      <c r="N23" s="384"/>
      <c r="O23" s="385"/>
      <c r="P23" s="386" t="s">
        <v>0</v>
      </c>
      <c r="Q23" s="387"/>
      <c r="R23" s="388"/>
      <c r="S23" s="387"/>
      <c r="T23" s="387"/>
      <c r="U23" s="388"/>
      <c r="V23" s="389"/>
      <c r="W23" s="376" t="s">
        <v>79</v>
      </c>
      <c r="X23" s="378"/>
    </row>
    <row r="24" spans="1:27" ht="47.4" thickBot="1" x14ac:dyDescent="0.35">
      <c r="A24" s="392" t="s">
        <v>16</v>
      </c>
      <c r="B24" s="394" t="s">
        <v>17</v>
      </c>
      <c r="C24" s="394" t="s">
        <v>65</v>
      </c>
      <c r="D24" s="394" t="s">
        <v>7</v>
      </c>
      <c r="E24" s="394" t="s">
        <v>57</v>
      </c>
      <c r="F24" s="394" t="s">
        <v>9</v>
      </c>
      <c r="G24" s="408" t="s">
        <v>25</v>
      </c>
      <c r="H24" s="341"/>
      <c r="I24" s="410" t="s">
        <v>10</v>
      </c>
      <c r="J24" s="89" t="s">
        <v>24</v>
      </c>
      <c r="K24" s="89" t="s">
        <v>11</v>
      </c>
      <c r="L24" s="89" t="s">
        <v>77</v>
      </c>
      <c r="M24" s="89" t="s">
        <v>82</v>
      </c>
      <c r="N24" s="89" t="s">
        <v>81</v>
      </c>
      <c r="O24" s="89" t="s">
        <v>78</v>
      </c>
      <c r="P24" s="93" t="s">
        <v>113</v>
      </c>
      <c r="Q24" s="93" t="s">
        <v>114</v>
      </c>
      <c r="R24" s="372" t="s">
        <v>64</v>
      </c>
      <c r="S24" s="89" t="s">
        <v>74</v>
      </c>
      <c r="T24" s="89" t="s">
        <v>4</v>
      </c>
      <c r="U24" s="110" t="s">
        <v>80</v>
      </c>
      <c r="V24" s="111" t="s">
        <v>100</v>
      </c>
      <c r="W24" s="374" t="s">
        <v>6</v>
      </c>
      <c r="X24" s="390" t="s">
        <v>66</v>
      </c>
      <c r="Y24" s="19"/>
      <c r="Z24" s="19"/>
      <c r="AA24" s="19"/>
    </row>
    <row r="25" spans="1:27" ht="16.2" thickBot="1" x14ac:dyDescent="0.35">
      <c r="A25" s="393"/>
      <c r="B25" s="395"/>
      <c r="C25" s="395"/>
      <c r="D25" s="395"/>
      <c r="E25" s="395"/>
      <c r="F25" s="395"/>
      <c r="G25" s="409"/>
      <c r="H25" s="342"/>
      <c r="I25" s="411"/>
      <c r="J25" s="91" t="s">
        <v>69</v>
      </c>
      <c r="K25" s="52" t="s">
        <v>72</v>
      </c>
      <c r="L25" s="90" t="s">
        <v>70</v>
      </c>
      <c r="M25" s="102" t="s">
        <v>71</v>
      </c>
      <c r="N25" s="104" t="s">
        <v>69</v>
      </c>
      <c r="O25" s="103" t="s">
        <v>121</v>
      </c>
      <c r="P25" s="105" t="s">
        <v>75</v>
      </c>
      <c r="Q25" s="106" t="s">
        <v>69</v>
      </c>
      <c r="R25" s="373"/>
      <c r="S25" s="107" t="s">
        <v>75</v>
      </c>
      <c r="T25" s="108" t="s">
        <v>99</v>
      </c>
      <c r="U25" s="108" t="s">
        <v>72</v>
      </c>
      <c r="V25" s="109" t="s">
        <v>98</v>
      </c>
      <c r="W25" s="375"/>
      <c r="X25" s="391"/>
      <c r="Y25" s="19"/>
      <c r="Z25" s="19"/>
      <c r="AA25" s="19"/>
    </row>
    <row r="26" spans="1:27" ht="15.6" x14ac:dyDescent="0.3">
      <c r="A26" s="359">
        <v>1</v>
      </c>
      <c r="B26" s="360" t="s">
        <v>134</v>
      </c>
      <c r="C26" s="361"/>
      <c r="D26" s="361" t="s">
        <v>139</v>
      </c>
      <c r="E26" s="363" t="s">
        <v>58</v>
      </c>
      <c r="F26" s="363">
        <v>1</v>
      </c>
      <c r="G26" s="365" t="s">
        <v>41</v>
      </c>
      <c r="H26" s="98" t="s">
        <v>19</v>
      </c>
      <c r="I26" s="121">
        <v>45702</v>
      </c>
      <c r="J26" s="122">
        <f>I26+12</f>
        <v>45714</v>
      </c>
      <c r="K26" s="122">
        <f>J26+5</f>
        <v>45719</v>
      </c>
      <c r="L26" s="122">
        <f>K26+30</f>
        <v>45749</v>
      </c>
      <c r="M26" s="123">
        <f>L26+15</f>
        <v>45764</v>
      </c>
      <c r="N26" s="123">
        <f>M26+12</f>
        <v>45776</v>
      </c>
      <c r="O26" s="124">
        <f>N26+15</f>
        <v>45791</v>
      </c>
      <c r="P26" s="122">
        <f>O26+7</f>
        <v>45798</v>
      </c>
      <c r="Q26" s="122">
        <f>P26+12</f>
        <v>45810</v>
      </c>
      <c r="R26" s="122"/>
      <c r="S26" s="122">
        <f>Q26+7</f>
        <v>45817</v>
      </c>
      <c r="T26" s="122">
        <f>S26+10</f>
        <v>45827</v>
      </c>
      <c r="U26" s="122">
        <f>T26+4</f>
        <v>45831</v>
      </c>
      <c r="V26" s="122">
        <f>U26+3</f>
        <v>45834</v>
      </c>
      <c r="W26" s="122">
        <f>V26+4</f>
        <v>45838</v>
      </c>
      <c r="X26" s="123">
        <v>46022</v>
      </c>
      <c r="Y26" s="19"/>
      <c r="Z26" s="19"/>
      <c r="AA26" s="19"/>
    </row>
    <row r="27" spans="1:27" ht="24.6" customHeight="1" thickBot="1" x14ac:dyDescent="0.35">
      <c r="A27" s="359"/>
      <c r="B27" s="360"/>
      <c r="C27" s="362"/>
      <c r="D27" s="362"/>
      <c r="E27" s="364"/>
      <c r="F27" s="364"/>
      <c r="G27" s="366"/>
      <c r="H27" s="76" t="s">
        <v>20</v>
      </c>
      <c r="I27" s="201" t="s">
        <v>130</v>
      </c>
      <c r="J27" s="201" t="s">
        <v>130</v>
      </c>
      <c r="K27" s="201" t="s">
        <v>130</v>
      </c>
      <c r="L27" s="201" t="s">
        <v>130</v>
      </c>
      <c r="M27" s="201" t="s">
        <v>130</v>
      </c>
      <c r="N27" s="201" t="s">
        <v>130</v>
      </c>
      <c r="O27" s="201" t="s">
        <v>130</v>
      </c>
      <c r="P27" s="201" t="s">
        <v>130</v>
      </c>
      <c r="Q27" s="201" t="s">
        <v>130</v>
      </c>
      <c r="R27" s="201"/>
      <c r="S27" s="201" t="s">
        <v>130</v>
      </c>
      <c r="T27" s="201" t="s">
        <v>130</v>
      </c>
      <c r="U27" s="201" t="s">
        <v>130</v>
      </c>
      <c r="V27" s="201" t="s">
        <v>130</v>
      </c>
      <c r="W27" s="202"/>
      <c r="X27" s="203"/>
      <c r="Y27" s="19"/>
      <c r="Z27" s="19"/>
      <c r="AA27" s="19"/>
    </row>
    <row r="28" spans="1:27" ht="15.6" customHeight="1" x14ac:dyDescent="0.3">
      <c r="A28" s="359">
        <v>2</v>
      </c>
      <c r="B28" s="330" t="s">
        <v>164</v>
      </c>
      <c r="C28" s="316"/>
      <c r="D28" s="361" t="s">
        <v>139</v>
      </c>
      <c r="E28" s="363" t="s">
        <v>58</v>
      </c>
      <c r="F28" s="363">
        <v>2</v>
      </c>
      <c r="G28" s="365" t="s">
        <v>41</v>
      </c>
      <c r="H28" s="98" t="s">
        <v>19</v>
      </c>
      <c r="I28" s="121">
        <v>45702</v>
      </c>
      <c r="J28" s="122">
        <f>I28+12</f>
        <v>45714</v>
      </c>
      <c r="K28" s="122">
        <f>J28+5</f>
        <v>45719</v>
      </c>
      <c r="L28" s="122">
        <f>K28+30</f>
        <v>45749</v>
      </c>
      <c r="M28" s="123">
        <f>L28+15</f>
        <v>45764</v>
      </c>
      <c r="N28" s="123">
        <f>M28+12</f>
        <v>45776</v>
      </c>
      <c r="O28" s="124">
        <f>N28+15</f>
        <v>45791</v>
      </c>
      <c r="P28" s="122">
        <f>O28+7</f>
        <v>45798</v>
      </c>
      <c r="Q28" s="122">
        <f>P28+12</f>
        <v>45810</v>
      </c>
      <c r="R28" s="122"/>
      <c r="S28" s="122">
        <f>Q28+7</f>
        <v>45817</v>
      </c>
      <c r="T28" s="122">
        <f>S28+10</f>
        <v>45827</v>
      </c>
      <c r="U28" s="122">
        <f>T28+4</f>
        <v>45831</v>
      </c>
      <c r="V28" s="122">
        <f>U28+3</f>
        <v>45834</v>
      </c>
      <c r="W28" s="122">
        <f>V28+4</f>
        <v>45838</v>
      </c>
      <c r="X28" s="123">
        <v>46022</v>
      </c>
      <c r="Y28" s="19"/>
      <c r="Z28" s="19"/>
      <c r="AA28" s="19"/>
    </row>
    <row r="29" spans="1:27" ht="35.4" customHeight="1" thickBot="1" x14ac:dyDescent="0.35">
      <c r="A29" s="359"/>
      <c r="B29" s="330"/>
      <c r="C29" s="317"/>
      <c r="D29" s="362"/>
      <c r="E29" s="364"/>
      <c r="F29" s="364"/>
      <c r="G29" s="366"/>
      <c r="H29" s="76" t="s">
        <v>20</v>
      </c>
      <c r="I29" s="201" t="s">
        <v>130</v>
      </c>
      <c r="J29" s="201" t="s">
        <v>130</v>
      </c>
      <c r="K29" s="201" t="s">
        <v>130</v>
      </c>
      <c r="L29" s="201" t="s">
        <v>130</v>
      </c>
      <c r="M29" s="201" t="s">
        <v>130</v>
      </c>
      <c r="N29" s="201" t="s">
        <v>130</v>
      </c>
      <c r="O29" s="201" t="s">
        <v>130</v>
      </c>
      <c r="P29" s="201" t="s">
        <v>130</v>
      </c>
      <c r="Q29" s="201" t="s">
        <v>130</v>
      </c>
      <c r="R29" s="201"/>
      <c r="S29" s="201" t="s">
        <v>130</v>
      </c>
      <c r="T29" s="201" t="s">
        <v>130</v>
      </c>
      <c r="U29" s="201" t="s">
        <v>130</v>
      </c>
      <c r="V29" s="201" t="s">
        <v>130</v>
      </c>
      <c r="W29" s="202"/>
      <c r="X29" s="203"/>
      <c r="Y29" s="19"/>
      <c r="Z29" s="19"/>
      <c r="AA29" s="19"/>
    </row>
    <row r="30" spans="1:27" ht="15.6" customHeight="1" x14ac:dyDescent="0.3">
      <c r="A30" s="359">
        <v>3</v>
      </c>
      <c r="B30" s="371" t="s">
        <v>149</v>
      </c>
      <c r="C30" s="361"/>
      <c r="D30" s="361" t="s">
        <v>139</v>
      </c>
      <c r="E30" s="363" t="s">
        <v>58</v>
      </c>
      <c r="F30" s="363">
        <v>3</v>
      </c>
      <c r="G30" s="365" t="s">
        <v>41</v>
      </c>
      <c r="H30" s="98" t="s">
        <v>19</v>
      </c>
      <c r="I30" s="121">
        <v>45702</v>
      </c>
      <c r="J30" s="122">
        <f>I30+12</f>
        <v>45714</v>
      </c>
      <c r="K30" s="122">
        <f>J30+5</f>
        <v>45719</v>
      </c>
      <c r="L30" s="122">
        <f>K30+30</f>
        <v>45749</v>
      </c>
      <c r="M30" s="123">
        <f>L30+15</f>
        <v>45764</v>
      </c>
      <c r="N30" s="123">
        <f>M30+12</f>
        <v>45776</v>
      </c>
      <c r="O30" s="124">
        <f>N30+15</f>
        <v>45791</v>
      </c>
      <c r="P30" s="122">
        <f>O30+7</f>
        <v>45798</v>
      </c>
      <c r="Q30" s="122">
        <f>P30+12</f>
        <v>45810</v>
      </c>
      <c r="R30" s="122"/>
      <c r="S30" s="122">
        <f>Q30+7</f>
        <v>45817</v>
      </c>
      <c r="T30" s="122">
        <f>S30+10</f>
        <v>45827</v>
      </c>
      <c r="U30" s="122">
        <f>T30+4</f>
        <v>45831</v>
      </c>
      <c r="V30" s="122">
        <f>U30+3</f>
        <v>45834</v>
      </c>
      <c r="W30" s="122">
        <f>V30+4</f>
        <v>45838</v>
      </c>
      <c r="X30" s="123">
        <v>46022</v>
      </c>
      <c r="Y30" s="19"/>
      <c r="Z30" s="19"/>
      <c r="AA30" s="19"/>
    </row>
    <row r="31" spans="1:27" ht="45.6" customHeight="1" thickBot="1" x14ac:dyDescent="0.35">
      <c r="A31" s="359"/>
      <c r="B31" s="371"/>
      <c r="C31" s="362"/>
      <c r="D31" s="362"/>
      <c r="E31" s="364"/>
      <c r="F31" s="364"/>
      <c r="G31" s="366"/>
      <c r="H31" s="76" t="s">
        <v>20</v>
      </c>
      <c r="I31" s="201" t="s">
        <v>130</v>
      </c>
      <c r="J31" s="201" t="s">
        <v>130</v>
      </c>
      <c r="K31" s="201" t="s">
        <v>130</v>
      </c>
      <c r="L31" s="201" t="s">
        <v>130</v>
      </c>
      <c r="M31" s="201" t="s">
        <v>130</v>
      </c>
      <c r="N31" s="201" t="s">
        <v>130</v>
      </c>
      <c r="O31" s="201" t="s">
        <v>130</v>
      </c>
      <c r="P31" s="201" t="s">
        <v>130</v>
      </c>
      <c r="Q31" s="201" t="s">
        <v>130</v>
      </c>
      <c r="R31" s="201"/>
      <c r="S31" s="201" t="s">
        <v>130</v>
      </c>
      <c r="T31" s="201" t="s">
        <v>130</v>
      </c>
      <c r="U31" s="201" t="s">
        <v>130</v>
      </c>
      <c r="V31" s="201" t="s">
        <v>130</v>
      </c>
      <c r="W31" s="202"/>
      <c r="X31" s="203"/>
      <c r="Y31" s="19"/>
      <c r="Z31" s="19"/>
      <c r="AA31" s="19"/>
    </row>
    <row r="32" spans="1:27" ht="15.6" x14ac:dyDescent="0.3">
      <c r="A32" s="367">
        <v>4</v>
      </c>
      <c r="B32" s="360" t="s">
        <v>150</v>
      </c>
      <c r="C32" s="368"/>
      <c r="D32" s="369" t="s">
        <v>140</v>
      </c>
      <c r="E32" s="370" t="s">
        <v>58</v>
      </c>
      <c r="F32" s="363">
        <v>4</v>
      </c>
      <c r="G32" s="365" t="s">
        <v>41</v>
      </c>
      <c r="H32" s="98" t="s">
        <v>19</v>
      </c>
      <c r="I32" s="121">
        <v>45702</v>
      </c>
      <c r="J32" s="122">
        <f>I32+12</f>
        <v>45714</v>
      </c>
      <c r="K32" s="122">
        <f>J32+5</f>
        <v>45719</v>
      </c>
      <c r="L32" s="122">
        <f>K32+30</f>
        <v>45749</v>
      </c>
      <c r="M32" s="123">
        <f>L32+15</f>
        <v>45764</v>
      </c>
      <c r="N32" s="123">
        <f>M32+12</f>
        <v>45776</v>
      </c>
      <c r="O32" s="124">
        <f>N32+15</f>
        <v>45791</v>
      </c>
      <c r="P32" s="122">
        <f>O32+7</f>
        <v>45798</v>
      </c>
      <c r="Q32" s="122">
        <f>P32+12</f>
        <v>45810</v>
      </c>
      <c r="R32" s="122"/>
      <c r="S32" s="122">
        <f>Q32+7</f>
        <v>45817</v>
      </c>
      <c r="T32" s="122">
        <f>S32+10</f>
        <v>45827</v>
      </c>
      <c r="U32" s="122">
        <f>T32+4</f>
        <v>45831</v>
      </c>
      <c r="V32" s="122">
        <f>U32+3</f>
        <v>45834</v>
      </c>
      <c r="W32" s="122">
        <f>V32+4</f>
        <v>45838</v>
      </c>
      <c r="X32" s="123">
        <v>46022</v>
      </c>
      <c r="Y32" s="19"/>
      <c r="Z32" s="19"/>
      <c r="AA32" s="19"/>
    </row>
    <row r="33" spans="1:27" ht="16.2" thickBot="1" x14ac:dyDescent="0.35">
      <c r="A33" s="367"/>
      <c r="B33" s="360"/>
      <c r="C33" s="368"/>
      <c r="D33" s="362"/>
      <c r="E33" s="364"/>
      <c r="F33" s="364"/>
      <c r="G33" s="366"/>
      <c r="H33" s="76" t="s">
        <v>20</v>
      </c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6"/>
      <c r="Y33" s="19"/>
      <c r="Z33" s="19"/>
      <c r="AA33" s="19"/>
    </row>
    <row r="34" spans="1:27" ht="16.2" thickBot="1" x14ac:dyDescent="0.35">
      <c r="A34" s="131"/>
      <c r="B34" s="130" t="s">
        <v>2</v>
      </c>
      <c r="C34" s="128"/>
      <c r="D34" s="129"/>
      <c r="E34" s="127"/>
      <c r="F34" s="127"/>
      <c r="G34" s="174"/>
      <c r="H34" s="101"/>
      <c r="I34" s="114"/>
      <c r="J34" s="120"/>
      <c r="K34" s="120"/>
      <c r="L34" s="119"/>
      <c r="M34" s="118"/>
      <c r="N34" s="117"/>
      <c r="O34" s="113"/>
      <c r="P34" s="100"/>
      <c r="Q34" s="99"/>
      <c r="R34" s="117"/>
      <c r="S34" s="117"/>
      <c r="T34" s="117"/>
      <c r="U34" s="116"/>
      <c r="V34" s="115"/>
      <c r="W34" s="114"/>
      <c r="X34" s="113"/>
    </row>
    <row r="35" spans="1:27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32"/>
      <c r="R35" s="19"/>
      <c r="S35" s="19"/>
      <c r="T35" s="19"/>
      <c r="U35" s="19"/>
      <c r="V35" s="19"/>
      <c r="W35" s="20"/>
      <c r="X35" s="20"/>
      <c r="Y35" s="20"/>
      <c r="Z35" s="19"/>
      <c r="AA35" s="19"/>
    </row>
    <row r="36" spans="1:27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0"/>
      <c r="Y36" s="4"/>
      <c r="Z36" s="4"/>
      <c r="AA36" s="4"/>
    </row>
    <row r="37" spans="1:27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0"/>
      <c r="V37" s="20"/>
      <c r="W37" s="19"/>
      <c r="X37" s="19"/>
      <c r="Y37" s="4"/>
      <c r="Z37" s="4"/>
      <c r="AA37" s="4"/>
    </row>
    <row r="38" spans="1:27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0"/>
      <c r="V38" s="20"/>
      <c r="W38" s="19"/>
      <c r="X38" s="19"/>
      <c r="Y38" s="4"/>
      <c r="Z38" s="4"/>
      <c r="AA38" s="4"/>
    </row>
    <row r="39" spans="1:27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/>
      <c r="V39" s="20"/>
      <c r="W39" s="19"/>
      <c r="X39" s="19"/>
      <c r="Y39" s="4"/>
      <c r="Z39" s="4"/>
      <c r="AA39" s="4"/>
    </row>
    <row r="40" spans="1:27" ht="23.4" x14ac:dyDescent="0.45">
      <c r="B40" s="8"/>
      <c r="C40" s="3"/>
      <c r="D40" s="3"/>
      <c r="E40" s="219"/>
      <c r="F40" s="3"/>
      <c r="G40" s="3"/>
      <c r="J40" s="3"/>
      <c r="K40" s="12" t="s">
        <v>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4"/>
      <c r="Z40" s="4"/>
      <c r="AA40" s="4"/>
    </row>
    <row r="41" spans="1:27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6"/>
      <c r="Z41" s="26"/>
      <c r="AA41" s="26"/>
    </row>
    <row r="42" spans="1:27" ht="23.4" x14ac:dyDescent="0.45">
      <c r="B42" s="34" t="s">
        <v>26</v>
      </c>
      <c r="C42" s="399" t="s">
        <v>146</v>
      </c>
      <c r="D42" s="400"/>
      <c r="E42" s="400"/>
      <c r="F42" s="400"/>
      <c r="G42" s="400"/>
      <c r="H42" s="400"/>
      <c r="I42" s="401"/>
      <c r="J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1"/>
      <c r="Z42" s="21"/>
      <c r="AA42" s="21"/>
    </row>
    <row r="43" spans="1:27" ht="17.399999999999999" x14ac:dyDescent="0.45">
      <c r="B43" s="34" t="s">
        <v>27</v>
      </c>
      <c r="C43" s="402">
        <v>2025</v>
      </c>
      <c r="D43" s="403"/>
      <c r="E43" s="403"/>
      <c r="F43" s="403"/>
      <c r="G43" s="403"/>
      <c r="H43" s="403"/>
      <c r="I43" s="404"/>
      <c r="J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7" ht="17.399999999999999" x14ac:dyDescent="0.45">
      <c r="B44" s="34" t="s">
        <v>28</v>
      </c>
      <c r="C44" s="402" t="s">
        <v>129</v>
      </c>
      <c r="D44" s="403"/>
      <c r="E44" s="403"/>
      <c r="F44" s="403"/>
      <c r="G44" s="403"/>
      <c r="H44" s="403"/>
      <c r="I44" s="404"/>
      <c r="J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7" ht="17.25" customHeight="1" x14ac:dyDescent="0.3">
      <c r="B45" s="34" t="s">
        <v>29</v>
      </c>
      <c r="C45" s="412" t="s">
        <v>128</v>
      </c>
      <c r="D45" s="413"/>
      <c r="E45" s="413"/>
      <c r="F45" s="413"/>
      <c r="G45" s="413"/>
      <c r="H45" s="413"/>
      <c r="I45" s="414"/>
      <c r="J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7" ht="15.75" customHeight="1" x14ac:dyDescent="0.3">
      <c r="B46" s="34" t="s">
        <v>30</v>
      </c>
      <c r="C46" s="405" t="s">
        <v>148</v>
      </c>
      <c r="D46" s="406"/>
      <c r="E46" s="406"/>
      <c r="F46" s="406"/>
      <c r="G46" s="406"/>
      <c r="H46" s="406"/>
      <c r="I46" s="407"/>
      <c r="J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19"/>
      <c r="Z46" s="19"/>
      <c r="AA46" s="19"/>
    </row>
    <row r="47" spans="1:27" ht="16.5" customHeight="1" x14ac:dyDescent="0.3">
      <c r="A47" s="24"/>
      <c r="B47" s="25"/>
      <c r="C47" s="25"/>
      <c r="D47" s="25"/>
      <c r="E47" s="25"/>
      <c r="F47" s="25"/>
      <c r="G47" s="25"/>
      <c r="H47" s="25"/>
      <c r="I47" s="25"/>
      <c r="J47" s="26"/>
      <c r="K47" s="24"/>
      <c r="L47" s="24"/>
      <c r="M47" s="24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19"/>
      <c r="Z47" s="19"/>
      <c r="AA47" s="19"/>
    </row>
    <row r="48" spans="1:27" ht="23.4" x14ac:dyDescent="0.45">
      <c r="A48" s="21"/>
      <c r="B48" s="21"/>
      <c r="C48" s="21"/>
      <c r="D48" s="21"/>
      <c r="E48" s="21"/>
      <c r="F48" s="21"/>
      <c r="G48" s="21"/>
      <c r="H48" s="72" t="s">
        <v>124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21"/>
      <c r="U48" s="21"/>
      <c r="V48" s="21"/>
      <c r="W48" s="21"/>
      <c r="X48" s="21"/>
      <c r="Y48" s="19"/>
      <c r="Z48" s="19"/>
      <c r="AA48" s="19"/>
    </row>
    <row r="49" spans="1:28" ht="15" customHeight="1" x14ac:dyDescent="0.3">
      <c r="M49" s="4"/>
      <c r="Y49" s="19"/>
      <c r="Z49" s="19"/>
      <c r="AA49" s="19"/>
    </row>
    <row r="50" spans="1:28" ht="15" customHeight="1" thickBot="1" x14ac:dyDescent="0.35">
      <c r="B50" s="1"/>
      <c r="Y50" s="19"/>
      <c r="Z50" s="19"/>
      <c r="AA50" s="19"/>
    </row>
    <row r="51" spans="1:28" ht="18.600000000000001" thickBot="1" x14ac:dyDescent="0.35">
      <c r="A51" s="337" t="s">
        <v>18</v>
      </c>
      <c r="B51" s="338"/>
      <c r="C51" s="338"/>
      <c r="D51" s="338"/>
      <c r="E51" s="338"/>
      <c r="F51" s="338"/>
      <c r="G51" s="339"/>
      <c r="H51" s="340" t="s">
        <v>21</v>
      </c>
      <c r="I51" s="337" t="s">
        <v>97</v>
      </c>
      <c r="J51" s="338"/>
      <c r="K51" s="338"/>
      <c r="L51" s="339"/>
      <c r="M51" s="343" t="s">
        <v>23</v>
      </c>
      <c r="N51" s="344"/>
      <c r="O51" s="345"/>
      <c r="P51" s="346" t="s">
        <v>0</v>
      </c>
      <c r="Q51" s="347"/>
      <c r="R51" s="347"/>
      <c r="S51" s="347"/>
      <c r="T51" s="347"/>
      <c r="U51" s="348"/>
      <c r="V51" s="337" t="s">
        <v>79</v>
      </c>
      <c r="W51" s="339"/>
      <c r="Y51" s="19"/>
      <c r="Z51" s="19"/>
      <c r="AA51" s="19"/>
    </row>
    <row r="52" spans="1:28" ht="46.8" x14ac:dyDescent="0.3">
      <c r="A52" s="351" t="s">
        <v>16</v>
      </c>
      <c r="B52" s="353" t="s">
        <v>17</v>
      </c>
      <c r="C52" s="355" t="s">
        <v>65</v>
      </c>
      <c r="D52" s="357" t="s">
        <v>31</v>
      </c>
      <c r="E52" s="353" t="s">
        <v>57</v>
      </c>
      <c r="F52" s="353" t="s">
        <v>9</v>
      </c>
      <c r="G52" s="415" t="s">
        <v>25</v>
      </c>
      <c r="H52" s="341"/>
      <c r="I52" s="417" t="s">
        <v>117</v>
      </c>
      <c r="J52" s="49" t="s">
        <v>116</v>
      </c>
      <c r="K52" s="30" t="s">
        <v>115</v>
      </c>
      <c r="L52" s="23" t="s">
        <v>77</v>
      </c>
      <c r="M52" s="9" t="s">
        <v>108</v>
      </c>
      <c r="N52" s="10" t="s">
        <v>112</v>
      </c>
      <c r="O52" s="23" t="s">
        <v>78</v>
      </c>
      <c r="P52" s="9" t="s">
        <v>113</v>
      </c>
      <c r="Q52" s="10" t="s">
        <v>109</v>
      </c>
      <c r="R52" s="333" t="s">
        <v>5</v>
      </c>
      <c r="S52" s="10" t="s">
        <v>111</v>
      </c>
      <c r="T52" s="10" t="s">
        <v>118</v>
      </c>
      <c r="U52" s="11" t="s">
        <v>100</v>
      </c>
      <c r="V52" s="335" t="s">
        <v>6</v>
      </c>
      <c r="W52" s="349" t="s">
        <v>66</v>
      </c>
      <c r="X52" s="19"/>
      <c r="Y52" s="19"/>
      <c r="Z52" s="19"/>
      <c r="AA52" s="19"/>
    </row>
    <row r="53" spans="1:28" ht="16.2" thickBot="1" x14ac:dyDescent="0.35">
      <c r="A53" s="352"/>
      <c r="B53" s="354"/>
      <c r="C53" s="356"/>
      <c r="D53" s="358"/>
      <c r="E53" s="354"/>
      <c r="F53" s="354"/>
      <c r="G53" s="416"/>
      <c r="H53" s="342"/>
      <c r="I53" s="418"/>
      <c r="J53" s="7" t="s">
        <v>96</v>
      </c>
      <c r="K53" s="87" t="s">
        <v>72</v>
      </c>
      <c r="L53" s="77" t="s">
        <v>71</v>
      </c>
      <c r="M53" s="6" t="s">
        <v>103</v>
      </c>
      <c r="N53" s="73" t="s">
        <v>96</v>
      </c>
      <c r="O53" s="75" t="s">
        <v>71</v>
      </c>
      <c r="P53" s="88" t="s">
        <v>96</v>
      </c>
      <c r="Q53" s="73" t="s">
        <v>96</v>
      </c>
      <c r="R53" s="334"/>
      <c r="S53" s="86" t="s">
        <v>72</v>
      </c>
      <c r="T53" s="28" t="s">
        <v>72</v>
      </c>
      <c r="U53" s="85" t="s">
        <v>98</v>
      </c>
      <c r="V53" s="336"/>
      <c r="W53" s="350"/>
      <c r="X53" s="19"/>
      <c r="Y53" s="19"/>
      <c r="Z53" s="19"/>
      <c r="AA53" s="19"/>
    </row>
    <row r="54" spans="1:28" ht="20.399999999999999" customHeight="1" x14ac:dyDescent="0.3">
      <c r="A54" s="419">
        <v>1</v>
      </c>
      <c r="B54" s="311" t="s">
        <v>175</v>
      </c>
      <c r="C54" s="421"/>
      <c r="D54" s="316" t="s">
        <v>139</v>
      </c>
      <c r="E54" s="318" t="s">
        <v>58</v>
      </c>
      <c r="F54" s="318">
        <v>1</v>
      </c>
      <c r="G54" s="328" t="s">
        <v>126</v>
      </c>
      <c r="H54" s="82" t="s">
        <v>19</v>
      </c>
      <c r="I54" s="133">
        <v>45702</v>
      </c>
      <c r="J54" s="133">
        <f>I54+12</f>
        <v>45714</v>
      </c>
      <c r="K54" s="133">
        <f>J54+5</f>
        <v>45719</v>
      </c>
      <c r="L54" s="196">
        <f>K54+15</f>
        <v>45734</v>
      </c>
      <c r="M54" s="197">
        <f>L54+6</f>
        <v>45740</v>
      </c>
      <c r="N54" s="133">
        <f>M54+7</f>
        <v>45747</v>
      </c>
      <c r="O54" s="196">
        <f>N54+15</f>
        <v>45762</v>
      </c>
      <c r="P54" s="197">
        <f>O54+6</f>
        <v>45768</v>
      </c>
      <c r="Q54" s="197">
        <f>P54+7</f>
        <v>45775</v>
      </c>
      <c r="R54" s="197"/>
      <c r="S54" s="133">
        <f>Q54+3</f>
        <v>45778</v>
      </c>
      <c r="T54" s="133">
        <f>S54+4</f>
        <v>45782</v>
      </c>
      <c r="U54" s="196">
        <f>T54+3</f>
        <v>45785</v>
      </c>
      <c r="V54" s="196">
        <f>U54+4</f>
        <v>45789</v>
      </c>
      <c r="W54" s="135">
        <v>46022</v>
      </c>
      <c r="X54" s="19"/>
      <c r="Y54" s="19"/>
      <c r="Z54" s="19"/>
      <c r="AA54" s="19"/>
    </row>
    <row r="55" spans="1:28" ht="30.6" customHeight="1" thickBot="1" x14ac:dyDescent="0.35">
      <c r="A55" s="420"/>
      <c r="B55" s="311"/>
      <c r="C55" s="422"/>
      <c r="D55" s="317"/>
      <c r="E55" s="319"/>
      <c r="F55" s="319"/>
      <c r="G55" s="329"/>
      <c r="H55" s="76" t="s">
        <v>20</v>
      </c>
      <c r="I55" s="83"/>
      <c r="J55" s="84"/>
      <c r="K55" s="81"/>
      <c r="L55" s="80"/>
      <c r="M55" s="78"/>
      <c r="N55" s="81"/>
      <c r="O55" s="80"/>
      <c r="P55" s="81"/>
      <c r="Q55" s="81"/>
      <c r="R55" s="81"/>
      <c r="S55" s="81"/>
      <c r="T55" s="80"/>
      <c r="U55" s="81"/>
      <c r="V55" s="81"/>
      <c r="W55" s="81"/>
      <c r="X55" s="19"/>
      <c r="Y55" s="19"/>
      <c r="Z55" s="19"/>
      <c r="AA55" s="19"/>
    </row>
    <row r="56" spans="1:28" ht="15.6" customHeight="1" x14ac:dyDescent="0.3">
      <c r="A56" s="419">
        <v>2</v>
      </c>
      <c r="B56" s="311" t="s">
        <v>181</v>
      </c>
      <c r="C56" s="422"/>
      <c r="D56" s="316" t="s">
        <v>139</v>
      </c>
      <c r="E56" s="318" t="s">
        <v>58</v>
      </c>
      <c r="F56" s="318">
        <v>2</v>
      </c>
      <c r="G56" s="328" t="s">
        <v>126</v>
      </c>
      <c r="H56" s="82" t="s">
        <v>19</v>
      </c>
      <c r="I56" s="133">
        <v>45702</v>
      </c>
      <c r="J56" s="133">
        <f>I56+12</f>
        <v>45714</v>
      </c>
      <c r="K56" s="133">
        <f>J56+5</f>
        <v>45719</v>
      </c>
      <c r="L56" s="196">
        <f>K56+15</f>
        <v>45734</v>
      </c>
      <c r="M56" s="197">
        <f>L56+6</f>
        <v>45740</v>
      </c>
      <c r="N56" s="133">
        <f>M56+7</f>
        <v>45747</v>
      </c>
      <c r="O56" s="196">
        <f>N56+15</f>
        <v>45762</v>
      </c>
      <c r="P56" s="197">
        <f>O56+6</f>
        <v>45768</v>
      </c>
      <c r="Q56" s="197">
        <f>P56+7</f>
        <v>45775</v>
      </c>
      <c r="R56" s="197"/>
      <c r="S56" s="133">
        <f>Q56+3</f>
        <v>45778</v>
      </c>
      <c r="T56" s="133">
        <f>S56+4</f>
        <v>45782</v>
      </c>
      <c r="U56" s="196">
        <f>T56+3</f>
        <v>45785</v>
      </c>
      <c r="V56" s="196">
        <f>U56+4</f>
        <v>45789</v>
      </c>
      <c r="W56" s="135">
        <v>46022</v>
      </c>
      <c r="X56" s="19"/>
      <c r="Y56" s="19"/>
      <c r="Z56" s="19"/>
      <c r="AA56" s="19"/>
    </row>
    <row r="57" spans="1:28" ht="36" customHeight="1" thickBot="1" x14ac:dyDescent="0.35">
      <c r="A57" s="420"/>
      <c r="B57" s="311"/>
      <c r="C57" s="422"/>
      <c r="D57" s="317"/>
      <c r="E57" s="319"/>
      <c r="F57" s="319"/>
      <c r="G57" s="329"/>
      <c r="H57" s="76" t="s">
        <v>20</v>
      </c>
      <c r="I57" s="81"/>
      <c r="J57" s="80"/>
      <c r="K57" s="81"/>
      <c r="L57" s="80"/>
      <c r="M57" s="78"/>
      <c r="N57" s="81"/>
      <c r="O57" s="80"/>
      <c r="P57" s="81"/>
      <c r="Q57" s="81"/>
      <c r="R57" s="81"/>
      <c r="S57" s="81"/>
      <c r="T57" s="80"/>
      <c r="U57" s="81"/>
      <c r="V57" s="81"/>
      <c r="W57" s="81"/>
      <c r="X57" s="19"/>
      <c r="Y57" s="19"/>
      <c r="Z57" s="19"/>
      <c r="AA57" s="19"/>
    </row>
    <row r="58" spans="1:28" s="233" customFormat="1" ht="21" customHeight="1" x14ac:dyDescent="0.3">
      <c r="A58" s="314">
        <v>3</v>
      </c>
      <c r="B58" s="311" t="s">
        <v>180</v>
      </c>
      <c r="C58" s="312"/>
      <c r="D58" s="316" t="s">
        <v>139</v>
      </c>
      <c r="E58" s="318" t="s">
        <v>58</v>
      </c>
      <c r="F58" s="320">
        <v>3</v>
      </c>
      <c r="G58" s="328" t="s">
        <v>126</v>
      </c>
      <c r="H58" s="82" t="s">
        <v>19</v>
      </c>
      <c r="I58" s="133">
        <v>45702</v>
      </c>
      <c r="J58" s="133">
        <f>I58+12</f>
        <v>45714</v>
      </c>
      <c r="K58" s="133">
        <f>J58+5</f>
        <v>45719</v>
      </c>
      <c r="L58" s="196">
        <f>K58+15</f>
        <v>45734</v>
      </c>
      <c r="M58" s="197">
        <f>L58+6</f>
        <v>45740</v>
      </c>
      <c r="N58" s="133">
        <f>M58+7</f>
        <v>45747</v>
      </c>
      <c r="O58" s="196">
        <f>N58+15</f>
        <v>45762</v>
      </c>
      <c r="P58" s="197">
        <f>O58+6</f>
        <v>45768</v>
      </c>
      <c r="Q58" s="197">
        <f>P58+7</f>
        <v>45775</v>
      </c>
      <c r="R58" s="197"/>
      <c r="S58" s="133">
        <f>Q58+3</f>
        <v>45778</v>
      </c>
      <c r="T58" s="133">
        <f>S58+4</f>
        <v>45782</v>
      </c>
      <c r="U58" s="196">
        <f>T58+3</f>
        <v>45785</v>
      </c>
      <c r="V58" s="196">
        <f>U58+4</f>
        <v>45789</v>
      </c>
      <c r="W58" s="135">
        <v>46022</v>
      </c>
      <c r="X58" s="19"/>
      <c r="Y58" s="19"/>
      <c r="Z58" s="19"/>
      <c r="AA58" s="19"/>
      <c r="AB58"/>
    </row>
    <row r="59" spans="1:28" s="233" customFormat="1" ht="28.2" customHeight="1" thickBot="1" x14ac:dyDescent="0.35">
      <c r="A59" s="315"/>
      <c r="B59" s="311"/>
      <c r="C59" s="313"/>
      <c r="D59" s="317"/>
      <c r="E59" s="319"/>
      <c r="F59" s="319"/>
      <c r="G59" s="329"/>
      <c r="H59" s="76" t="s">
        <v>20</v>
      </c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  <c r="W59" s="232"/>
      <c r="X59" s="19"/>
      <c r="Y59" s="19"/>
      <c r="Z59" s="19"/>
      <c r="AA59" s="19"/>
      <c r="AB59"/>
    </row>
    <row r="60" spans="1:28" ht="16.8" customHeight="1" x14ac:dyDescent="0.3">
      <c r="A60" s="314">
        <v>4</v>
      </c>
      <c r="B60" s="311" t="s">
        <v>179</v>
      </c>
      <c r="C60" s="312"/>
      <c r="D60" s="316" t="s">
        <v>139</v>
      </c>
      <c r="E60" s="318" t="s">
        <v>58</v>
      </c>
      <c r="F60" s="320">
        <v>4</v>
      </c>
      <c r="G60" s="328" t="s">
        <v>126</v>
      </c>
      <c r="H60" s="82" t="s">
        <v>19</v>
      </c>
      <c r="I60" s="133">
        <v>45702</v>
      </c>
      <c r="J60" s="133">
        <f>I60+12</f>
        <v>45714</v>
      </c>
      <c r="K60" s="133">
        <f>J60+5</f>
        <v>45719</v>
      </c>
      <c r="L60" s="196">
        <f>K60+15</f>
        <v>45734</v>
      </c>
      <c r="M60" s="197">
        <f>L60+6</f>
        <v>45740</v>
      </c>
      <c r="N60" s="133">
        <f>M60+7</f>
        <v>45747</v>
      </c>
      <c r="O60" s="196">
        <f>N60+15</f>
        <v>45762</v>
      </c>
      <c r="P60" s="197">
        <f>O60+6</f>
        <v>45768</v>
      </c>
      <c r="Q60" s="197">
        <f>P60+7</f>
        <v>45775</v>
      </c>
      <c r="R60" s="197"/>
      <c r="S60" s="133">
        <f>Q60+3</f>
        <v>45778</v>
      </c>
      <c r="T60" s="133">
        <f>S60+4</f>
        <v>45782</v>
      </c>
      <c r="U60" s="196">
        <f>T60+3</f>
        <v>45785</v>
      </c>
      <c r="V60" s="196">
        <f>U60+4</f>
        <v>45789</v>
      </c>
      <c r="W60" s="135">
        <v>46022</v>
      </c>
      <c r="X60" s="19"/>
      <c r="Y60" s="19"/>
      <c r="Z60" s="19"/>
      <c r="AA60" s="19"/>
    </row>
    <row r="61" spans="1:28" ht="29.4" customHeight="1" thickBot="1" x14ac:dyDescent="0.35">
      <c r="A61" s="315"/>
      <c r="B61" s="311"/>
      <c r="C61" s="313"/>
      <c r="D61" s="317"/>
      <c r="E61" s="319"/>
      <c r="F61" s="319"/>
      <c r="G61" s="329"/>
      <c r="H61" s="76" t="s">
        <v>20</v>
      </c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4"/>
      <c r="W61" s="232"/>
      <c r="X61" s="19"/>
      <c r="Y61" s="19"/>
      <c r="Z61" s="19"/>
      <c r="AA61" s="19"/>
    </row>
    <row r="62" spans="1:28" ht="15.6" x14ac:dyDescent="0.3">
      <c r="A62" s="331">
        <v>5</v>
      </c>
      <c r="B62" s="330" t="s">
        <v>174</v>
      </c>
      <c r="C62" s="332"/>
      <c r="D62" s="316" t="s">
        <v>139</v>
      </c>
      <c r="E62" s="318" t="s">
        <v>58</v>
      </c>
      <c r="F62" s="320">
        <v>5</v>
      </c>
      <c r="G62" s="320" t="s">
        <v>126</v>
      </c>
      <c r="H62" s="82" t="s">
        <v>19</v>
      </c>
      <c r="I62" s="133">
        <v>45702</v>
      </c>
      <c r="J62" s="133">
        <f>I62+12</f>
        <v>45714</v>
      </c>
      <c r="K62" s="133">
        <f>J62+5</f>
        <v>45719</v>
      </c>
      <c r="L62" s="196">
        <f>K62+15</f>
        <v>45734</v>
      </c>
      <c r="M62" s="197">
        <f>L62+6</f>
        <v>45740</v>
      </c>
      <c r="N62" s="133">
        <f>M62+7</f>
        <v>45747</v>
      </c>
      <c r="O62" s="196">
        <f>N62+15</f>
        <v>45762</v>
      </c>
      <c r="P62" s="197">
        <f>O62+6</f>
        <v>45768</v>
      </c>
      <c r="Q62" s="197">
        <f>P62+7</f>
        <v>45775</v>
      </c>
      <c r="R62" s="197"/>
      <c r="S62" s="133">
        <f>Q62+3</f>
        <v>45778</v>
      </c>
      <c r="T62" s="133">
        <f>S62+4</f>
        <v>45782</v>
      </c>
      <c r="U62" s="196">
        <f>T62+3</f>
        <v>45785</v>
      </c>
      <c r="V62" s="196">
        <f>U62+4</f>
        <v>45789</v>
      </c>
      <c r="W62" s="135">
        <v>46022</v>
      </c>
      <c r="X62" s="19"/>
      <c r="Y62" s="19"/>
    </row>
    <row r="63" spans="1:28" ht="18" customHeight="1" thickBot="1" x14ac:dyDescent="0.35">
      <c r="A63" s="331"/>
      <c r="B63" s="330"/>
      <c r="C63" s="332"/>
      <c r="D63" s="317"/>
      <c r="E63" s="319"/>
      <c r="F63" s="319"/>
      <c r="G63" s="319"/>
      <c r="H63" s="76" t="s">
        <v>20</v>
      </c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  <c r="W63" s="232"/>
      <c r="X63" s="19"/>
    </row>
    <row r="64" spans="1:28" ht="13.5" customHeight="1" thickBot="1" x14ac:dyDescent="0.35">
      <c r="A64" s="224"/>
      <c r="B64" s="226" t="s">
        <v>2</v>
      </c>
      <c r="C64" s="227"/>
      <c r="D64" s="228"/>
      <c r="E64" s="229"/>
      <c r="F64" s="36"/>
      <c r="G64" s="37"/>
      <c r="H64" s="42"/>
      <c r="I64" s="47"/>
      <c r="J64" s="43"/>
      <c r="K64" s="45"/>
      <c r="L64" s="39"/>
      <c r="M64" s="40"/>
      <c r="N64" s="47"/>
      <c r="O64" s="38"/>
      <c r="P64" s="45"/>
      <c r="Q64" s="47"/>
      <c r="R64" s="47"/>
      <c r="S64" s="45"/>
      <c r="T64" s="45"/>
      <c r="U64" s="45"/>
      <c r="V64" s="44"/>
      <c r="W64" s="46"/>
      <c r="X64" s="19"/>
    </row>
    <row r="65" spans="1:24" ht="12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2"/>
      <c r="L65" s="2"/>
      <c r="M65" s="2"/>
      <c r="N65" s="2"/>
      <c r="O65" s="2"/>
      <c r="P65" s="2"/>
      <c r="Q65" s="2"/>
      <c r="R65" s="2"/>
      <c r="S65" s="2"/>
      <c r="T65" s="2"/>
      <c r="U65" s="19"/>
      <c r="V65" s="29"/>
      <c r="W65" s="20"/>
      <c r="X65" s="19"/>
    </row>
    <row r="66" spans="1:24" ht="17.399999999999999" customHeight="1" x14ac:dyDescent="0.3">
      <c r="J66" s="2"/>
      <c r="K66" s="2"/>
      <c r="L66" s="2"/>
      <c r="M66" s="2"/>
      <c r="N66" s="2"/>
      <c r="O66" s="2"/>
      <c r="P66" s="2"/>
      <c r="Q66" s="2"/>
      <c r="U66" s="29"/>
      <c r="V66" s="29"/>
      <c r="W66" s="20"/>
      <c r="X66" s="19"/>
    </row>
    <row r="67" spans="1:24" ht="17.399999999999999" customHeight="1" thickBot="1" x14ac:dyDescent="0.35">
      <c r="X67" s="20"/>
    </row>
    <row r="68" spans="1:24" ht="18.600000000000001" thickBot="1" x14ac:dyDescent="0.35">
      <c r="B68" s="321" t="s">
        <v>32</v>
      </c>
      <c r="C68" s="322"/>
      <c r="D68" s="322"/>
      <c r="E68" s="322"/>
      <c r="F68" s="323"/>
    </row>
    <row r="69" spans="1:24" ht="18.600000000000001" thickBot="1" x14ac:dyDescent="0.35">
      <c r="B69" s="14" t="s">
        <v>76</v>
      </c>
      <c r="C69" s="324" t="s">
        <v>147</v>
      </c>
      <c r="D69" s="325"/>
      <c r="E69" s="326"/>
      <c r="F69" s="327"/>
    </row>
    <row r="70" spans="1:24" ht="18.600000000000001" thickBot="1" x14ac:dyDescent="0.35">
      <c r="B70" s="15"/>
      <c r="C70" s="16"/>
      <c r="D70" s="16"/>
      <c r="E70" s="16"/>
      <c r="F70" s="16"/>
    </row>
    <row r="71" spans="1:24" ht="21.6" thickBot="1" x14ac:dyDescent="0.35">
      <c r="B71" s="272" t="s">
        <v>33</v>
      </c>
      <c r="C71" s="272"/>
      <c r="D71" s="292" t="s">
        <v>40</v>
      </c>
      <c r="E71" s="293"/>
      <c r="F71" s="293"/>
      <c r="G71" s="293"/>
      <c r="H71" s="294"/>
      <c r="J71" s="295" t="s">
        <v>51</v>
      </c>
      <c r="K71" s="296"/>
      <c r="L71" s="297" t="s">
        <v>52</v>
      </c>
      <c r="M71" s="298"/>
      <c r="N71" s="299"/>
      <c r="P71" s="300" t="s">
        <v>57</v>
      </c>
      <c r="Q71" s="301"/>
      <c r="R71" s="301"/>
      <c r="S71" s="301"/>
      <c r="T71" s="302"/>
    </row>
    <row r="72" spans="1:24" ht="22.2" customHeight="1" thickBot="1" x14ac:dyDescent="0.35">
      <c r="B72" s="272" t="s">
        <v>34</v>
      </c>
      <c r="C72" s="272"/>
      <c r="D72" s="55" t="s">
        <v>41</v>
      </c>
      <c r="E72" s="17"/>
      <c r="F72" s="303" t="s">
        <v>42</v>
      </c>
      <c r="G72" s="304"/>
      <c r="H72" s="305"/>
      <c r="J72" s="306">
        <v>1</v>
      </c>
      <c r="K72" s="307"/>
      <c r="L72" s="286" t="s">
        <v>54</v>
      </c>
      <c r="M72" s="287"/>
      <c r="N72" s="288"/>
      <c r="P72" s="59" t="s">
        <v>58</v>
      </c>
      <c r="Q72" s="308" t="s">
        <v>59</v>
      </c>
      <c r="R72" s="309"/>
      <c r="S72" s="309"/>
      <c r="T72" s="310"/>
    </row>
    <row r="73" spans="1:24" ht="21.6" thickBot="1" x14ac:dyDescent="0.35">
      <c r="B73" s="272" t="s">
        <v>35</v>
      </c>
      <c r="C73" s="272"/>
      <c r="D73" s="56" t="s">
        <v>43</v>
      </c>
      <c r="E73" s="18"/>
      <c r="F73" s="273" t="s">
        <v>44</v>
      </c>
      <c r="G73" s="274"/>
      <c r="H73" s="275"/>
      <c r="J73" s="284">
        <v>2</v>
      </c>
      <c r="K73" s="285"/>
      <c r="L73" s="286" t="s">
        <v>55</v>
      </c>
      <c r="M73" s="287"/>
      <c r="N73" s="288"/>
      <c r="P73" s="60" t="s">
        <v>60</v>
      </c>
      <c r="Q73" s="308" t="s">
        <v>61</v>
      </c>
      <c r="R73" s="309"/>
      <c r="S73" s="309"/>
      <c r="T73" s="310"/>
    </row>
    <row r="74" spans="1:24" ht="21.6" thickBot="1" x14ac:dyDescent="0.35">
      <c r="B74" s="272" t="s">
        <v>36</v>
      </c>
      <c r="C74" s="272"/>
      <c r="D74" s="55" t="s">
        <v>45</v>
      </c>
      <c r="E74" s="17"/>
      <c r="F74" s="273" t="s">
        <v>46</v>
      </c>
      <c r="G74" s="274"/>
      <c r="H74" s="275"/>
      <c r="J74" s="284">
        <v>3</v>
      </c>
      <c r="K74" s="285"/>
      <c r="L74" s="286" t="s">
        <v>56</v>
      </c>
      <c r="M74" s="287"/>
      <c r="N74" s="288"/>
      <c r="P74" s="61" t="s">
        <v>62</v>
      </c>
      <c r="Q74" s="289" t="s">
        <v>63</v>
      </c>
      <c r="R74" s="290"/>
      <c r="S74" s="290"/>
      <c r="T74" s="291"/>
    </row>
    <row r="75" spans="1:24" ht="21.6" thickBot="1" x14ac:dyDescent="0.35">
      <c r="B75" s="272" t="s">
        <v>37</v>
      </c>
      <c r="C75" s="272"/>
      <c r="D75" s="56" t="s">
        <v>47</v>
      </c>
      <c r="E75" s="18"/>
      <c r="F75" s="273" t="s">
        <v>48</v>
      </c>
      <c r="G75" s="274"/>
      <c r="H75" s="275"/>
      <c r="J75" s="276">
        <v>4</v>
      </c>
      <c r="K75" s="277"/>
      <c r="L75" s="278" t="s">
        <v>53</v>
      </c>
      <c r="M75" s="279"/>
      <c r="N75" s="280"/>
    </row>
    <row r="76" spans="1:24" ht="18.600000000000001" thickBot="1" x14ac:dyDescent="0.35">
      <c r="B76" s="272" t="s">
        <v>38</v>
      </c>
      <c r="C76" s="272"/>
      <c r="D76" s="57" t="s">
        <v>49</v>
      </c>
      <c r="E76" s="58"/>
      <c r="F76" s="281" t="s">
        <v>50</v>
      </c>
      <c r="G76" s="282"/>
      <c r="H76" s="283"/>
    </row>
    <row r="77" spans="1:24" ht="18" x14ac:dyDescent="0.3">
      <c r="B77" s="272" t="s">
        <v>39</v>
      </c>
      <c r="C77" s="272"/>
      <c r="D77" s="272"/>
    </row>
    <row r="78" spans="1:24" ht="15.6" x14ac:dyDescent="0.3">
      <c r="B78" s="13"/>
    </row>
    <row r="82" ht="20.399999999999999" customHeight="1" x14ac:dyDescent="0.3"/>
    <row r="84" ht="29.4" customHeight="1" x14ac:dyDescent="0.3"/>
    <row r="86" ht="37.5" customHeight="1" x14ac:dyDescent="0.3"/>
    <row r="87" ht="15.6" customHeight="1" x14ac:dyDescent="0.3"/>
    <row r="88" ht="45.45" customHeight="1" x14ac:dyDescent="0.3"/>
    <row r="90" ht="32.4" customHeight="1" x14ac:dyDescent="0.3"/>
    <row r="92" ht="31.8" customHeight="1" x14ac:dyDescent="0.3"/>
    <row r="93" ht="15.6" customHeight="1" x14ac:dyDescent="0.3"/>
    <row r="94" ht="29.55" customHeight="1" x14ac:dyDescent="0.3"/>
    <row r="96" ht="30.6" customHeight="1" x14ac:dyDescent="0.3"/>
    <row r="97" ht="30.6" customHeight="1" x14ac:dyDescent="0.3"/>
    <row r="98" ht="30.6" customHeight="1" x14ac:dyDescent="0.3"/>
  </sheetData>
  <mergeCells count="136">
    <mergeCell ref="A54:A55"/>
    <mergeCell ref="B54:B55"/>
    <mergeCell ref="C54:C55"/>
    <mergeCell ref="D54:D55"/>
    <mergeCell ref="E54:E55"/>
    <mergeCell ref="F54:F55"/>
    <mergeCell ref="G54:G55"/>
    <mergeCell ref="A56:A57"/>
    <mergeCell ref="B56:B57"/>
    <mergeCell ref="C56:C57"/>
    <mergeCell ref="D56:D57"/>
    <mergeCell ref="E56:E57"/>
    <mergeCell ref="F56:F57"/>
    <mergeCell ref="G56:G57"/>
    <mergeCell ref="D28:D29"/>
    <mergeCell ref="E28:E29"/>
    <mergeCell ref="F28:F29"/>
    <mergeCell ref="G28:G29"/>
    <mergeCell ref="C42:I42"/>
    <mergeCell ref="C43:I43"/>
    <mergeCell ref="C44:I44"/>
    <mergeCell ref="C45:I45"/>
    <mergeCell ref="C46:I46"/>
    <mergeCell ref="C18:I18"/>
    <mergeCell ref="C15:I15"/>
    <mergeCell ref="C16:I16"/>
    <mergeCell ref="C17:I17"/>
    <mergeCell ref="C19:I19"/>
    <mergeCell ref="G24:G25"/>
    <mergeCell ref="I24:I25"/>
    <mergeCell ref="E24:E25"/>
    <mergeCell ref="F24:F25"/>
    <mergeCell ref="R24:R25"/>
    <mergeCell ref="W24:W25"/>
    <mergeCell ref="A23:G23"/>
    <mergeCell ref="H23:H25"/>
    <mergeCell ref="I23:L23"/>
    <mergeCell ref="M23:O23"/>
    <mergeCell ref="P23:V23"/>
    <mergeCell ref="W23:X23"/>
    <mergeCell ref="X24:X25"/>
    <mergeCell ref="A24:A25"/>
    <mergeCell ref="B24:B25"/>
    <mergeCell ref="C24:C25"/>
    <mergeCell ref="D24:D25"/>
    <mergeCell ref="A26:A27"/>
    <mergeCell ref="B26:B27"/>
    <mergeCell ref="C26:C27"/>
    <mergeCell ref="D26:D27"/>
    <mergeCell ref="E26:E27"/>
    <mergeCell ref="F26:F27"/>
    <mergeCell ref="G26:G27"/>
    <mergeCell ref="F32:F33"/>
    <mergeCell ref="G32:G33"/>
    <mergeCell ref="A32:A33"/>
    <mergeCell ref="B32:B33"/>
    <mergeCell ref="C32:C33"/>
    <mergeCell ref="D32:D33"/>
    <mergeCell ref="E32:E33"/>
    <mergeCell ref="C28:C29"/>
    <mergeCell ref="B28:B29"/>
    <mergeCell ref="B30:B31"/>
    <mergeCell ref="A30:A31"/>
    <mergeCell ref="A28:A29"/>
    <mergeCell ref="C30:C31"/>
    <mergeCell ref="D30:D31"/>
    <mergeCell ref="E30:E31"/>
    <mergeCell ref="F30:F31"/>
    <mergeCell ref="G30:G31"/>
    <mergeCell ref="R52:R53"/>
    <mergeCell ref="V52:V53"/>
    <mergeCell ref="A51:G51"/>
    <mergeCell ref="H51:H53"/>
    <mergeCell ref="I51:L51"/>
    <mergeCell ref="M51:O51"/>
    <mergeCell ref="P51:U51"/>
    <mergeCell ref="V51:W51"/>
    <mergeCell ref="W52:W53"/>
    <mergeCell ref="A52:A53"/>
    <mergeCell ref="B52:B53"/>
    <mergeCell ref="C52:C53"/>
    <mergeCell ref="D52:D53"/>
    <mergeCell ref="G52:G53"/>
    <mergeCell ref="I52:I53"/>
    <mergeCell ref="E52:E53"/>
    <mergeCell ref="F52:F53"/>
    <mergeCell ref="B58:B59"/>
    <mergeCell ref="C58:C59"/>
    <mergeCell ref="A58:A59"/>
    <mergeCell ref="D58:D59"/>
    <mergeCell ref="E58:E59"/>
    <mergeCell ref="F58:F59"/>
    <mergeCell ref="Q73:T73"/>
    <mergeCell ref="B68:F68"/>
    <mergeCell ref="C69:F69"/>
    <mergeCell ref="G58:G59"/>
    <mergeCell ref="B62:B63"/>
    <mergeCell ref="A62:A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60:G61"/>
    <mergeCell ref="Q74:T74"/>
    <mergeCell ref="B71:C71"/>
    <mergeCell ref="D71:H71"/>
    <mergeCell ref="J71:K71"/>
    <mergeCell ref="L71:N71"/>
    <mergeCell ref="P71:T71"/>
    <mergeCell ref="B72:C72"/>
    <mergeCell ref="F72:H72"/>
    <mergeCell ref="J72:K72"/>
    <mergeCell ref="L72:N72"/>
    <mergeCell ref="Q72:T72"/>
    <mergeCell ref="B77:D77"/>
    <mergeCell ref="B75:C75"/>
    <mergeCell ref="F75:H75"/>
    <mergeCell ref="J75:K75"/>
    <mergeCell ref="L75:N75"/>
    <mergeCell ref="B76:C76"/>
    <mergeCell ref="F76:H76"/>
    <mergeCell ref="B73:C73"/>
    <mergeCell ref="F73:H73"/>
    <mergeCell ref="J73:K73"/>
    <mergeCell ref="L73:N73"/>
    <mergeCell ref="B74:C74"/>
    <mergeCell ref="F74:H74"/>
    <mergeCell ref="J74:K74"/>
    <mergeCell ref="L74:N7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93"/>
  <sheetViews>
    <sheetView topLeftCell="A16" zoomScaleNormal="100" workbookViewId="0">
      <selection activeCell="H94" sqref="H94"/>
    </sheetView>
  </sheetViews>
  <sheetFormatPr baseColWidth="10" defaultRowHeight="14.4" x14ac:dyDescent="0.3"/>
  <cols>
    <col min="1" max="1" width="5.44140625" customWidth="1"/>
    <col min="2" max="2" width="52.21875" customWidth="1"/>
    <col min="3" max="3" width="21.77734375" customWidth="1"/>
    <col min="4" max="4" width="15.77734375" customWidth="1"/>
    <col min="5" max="5" width="10.77734375" customWidth="1"/>
    <col min="6" max="6" width="8.77734375" customWidth="1"/>
    <col min="7" max="7" width="10.21875" bestFit="1" customWidth="1"/>
    <col min="8" max="8" width="13.5546875" customWidth="1"/>
    <col min="9" max="9" width="21.21875" customWidth="1"/>
    <col min="10" max="10" width="25.21875" customWidth="1"/>
    <col min="11" max="11" width="22.21875" customWidth="1"/>
    <col min="12" max="12" width="22.77734375" customWidth="1"/>
    <col min="13" max="13" width="22.21875" customWidth="1"/>
    <col min="14" max="14" width="21.44140625" customWidth="1"/>
    <col min="15" max="15" width="21" customWidth="1"/>
    <col min="16" max="16" width="21.21875" customWidth="1"/>
    <col min="17" max="17" width="20.44140625" customWidth="1"/>
    <col min="18" max="18" width="18.44140625" customWidth="1"/>
    <col min="19" max="19" width="23.21875" customWidth="1"/>
    <col min="20" max="20" width="23" customWidth="1"/>
    <col min="21" max="21" width="23.44140625" customWidth="1"/>
    <col min="22" max="22" width="25.21875" customWidth="1"/>
    <col min="23" max="23" width="25.77734375" customWidth="1"/>
    <col min="24" max="24" width="29.6640625" customWidth="1"/>
    <col min="25" max="25" width="18.21875" customWidth="1"/>
    <col min="26" max="26" width="17.77734375" customWidth="1"/>
    <col min="27" max="27" width="16.77734375" customWidth="1"/>
    <col min="28" max="31" width="12.77734375" customWidth="1"/>
  </cols>
  <sheetData>
    <row r="2" spans="1:29" s="19" customFormat="1" ht="16.8" x14ac:dyDescent="0.3">
      <c r="A2" s="168"/>
      <c r="B2" s="169"/>
      <c r="C2" s="170"/>
      <c r="D2" s="171"/>
      <c r="E2" s="171"/>
      <c r="F2" s="171"/>
      <c r="G2" s="171"/>
      <c r="H2" s="171"/>
      <c r="I2" s="171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</row>
    <row r="3" spans="1:29" s="19" customFormat="1" ht="16.8" x14ac:dyDescent="0.3">
      <c r="A3" s="168"/>
      <c r="B3" s="169"/>
      <c r="C3" s="170"/>
      <c r="D3" s="171"/>
      <c r="E3" s="171"/>
      <c r="F3" s="171"/>
      <c r="G3" s="171"/>
      <c r="H3" s="171"/>
      <c r="I3" s="171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</row>
    <row r="4" spans="1:29" s="19" customFormat="1" ht="16.8" x14ac:dyDescent="0.3">
      <c r="A4" s="168"/>
      <c r="B4" s="169"/>
      <c r="C4" s="170"/>
      <c r="D4" s="171"/>
      <c r="E4" s="171"/>
      <c r="F4" s="171"/>
      <c r="G4" s="171"/>
      <c r="H4" s="171"/>
      <c r="I4" s="171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</row>
    <row r="5" spans="1:29" s="19" customFormat="1" ht="16.8" x14ac:dyDescent="0.4">
      <c r="A5" s="166"/>
      <c r="B5" s="167" t="s">
        <v>26</v>
      </c>
      <c r="C5" s="399" t="s">
        <v>133</v>
      </c>
      <c r="D5" s="400"/>
      <c r="E5" s="400"/>
      <c r="F5" s="400"/>
      <c r="G5" s="400"/>
      <c r="H5" s="400"/>
      <c r="I5" s="401"/>
      <c r="J5" s="26"/>
      <c r="K5" s="24"/>
      <c r="L5" s="24"/>
      <c r="M5" s="24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173"/>
      <c r="AC5" s="173"/>
    </row>
    <row r="6" spans="1:29" s="19" customFormat="1" ht="17.399999999999999" x14ac:dyDescent="0.45">
      <c r="A6"/>
      <c r="B6" s="165" t="s">
        <v>27</v>
      </c>
      <c r="C6" s="402">
        <v>2025</v>
      </c>
      <c r="D6" s="403"/>
      <c r="E6" s="403"/>
      <c r="F6" s="403"/>
      <c r="G6" s="403"/>
      <c r="H6" s="403"/>
      <c r="I6" s="404"/>
      <c r="J6" s="4"/>
      <c r="K6"/>
      <c r="L6"/>
      <c r="M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9" s="19" customFormat="1" ht="17.399999999999999" x14ac:dyDescent="0.45">
      <c r="A7"/>
      <c r="B7" s="34" t="s">
        <v>28</v>
      </c>
      <c r="C7" s="402" t="s">
        <v>129</v>
      </c>
      <c r="D7" s="403"/>
      <c r="E7" s="403"/>
      <c r="F7" s="403"/>
      <c r="G7" s="403"/>
      <c r="H7" s="403"/>
      <c r="I7" s="404"/>
      <c r="J7" s="4"/>
      <c r="K7"/>
      <c r="L7"/>
      <c r="M7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s="19" customFormat="1" ht="15.6" x14ac:dyDescent="0.3">
      <c r="A8"/>
      <c r="B8" s="34" t="s">
        <v>29</v>
      </c>
      <c r="C8" s="396" t="s">
        <v>128</v>
      </c>
      <c r="D8" s="397"/>
      <c r="E8" s="397"/>
      <c r="F8" s="397"/>
      <c r="G8" s="397"/>
      <c r="H8" s="397"/>
      <c r="I8" s="398"/>
      <c r="J8" s="4"/>
      <c r="K8"/>
      <c r="L8"/>
      <c r="M8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9" s="19" customFormat="1" ht="15.6" x14ac:dyDescent="0.3">
      <c r="A9"/>
      <c r="B9" s="34" t="s">
        <v>30</v>
      </c>
      <c r="C9" s="471" t="s">
        <v>148</v>
      </c>
      <c r="D9" s="471"/>
      <c r="E9" s="471"/>
      <c r="F9" s="471"/>
      <c r="G9" s="471"/>
      <c r="H9" s="471"/>
      <c r="I9" s="47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/>
      <c r="Z9"/>
      <c r="AA9"/>
    </row>
    <row r="10" spans="1:29" s="19" customFormat="1" x14ac:dyDescent="0.3">
      <c r="A10"/>
      <c r="B10"/>
      <c r="C10"/>
      <c r="D10"/>
      <c r="E10"/>
      <c r="F10"/>
      <c r="G10"/>
      <c r="H10"/>
      <c r="I1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/>
      <c r="Z10"/>
      <c r="AA10"/>
    </row>
    <row r="11" spans="1:29" s="19" customFormat="1" ht="23.4" x14ac:dyDescent="0.45">
      <c r="A11"/>
      <c r="B11"/>
      <c r="C11"/>
      <c r="D11"/>
      <c r="E11"/>
      <c r="F11"/>
      <c r="G11"/>
      <c r="H11"/>
      <c r="I11"/>
      <c r="J11" s="445" t="s">
        <v>83</v>
      </c>
      <c r="K11" s="445"/>
      <c r="L11" s="445"/>
      <c r="M11" s="445"/>
      <c r="N11" s="445"/>
      <c r="O11" s="445"/>
      <c r="P11" s="445"/>
      <c r="Q11" s="22"/>
      <c r="R11" s="21"/>
      <c r="S11" s="21"/>
      <c r="T11" s="21"/>
      <c r="U11" s="21"/>
      <c r="V11" s="21"/>
      <c r="W11" s="21"/>
      <c r="X11" s="21"/>
      <c r="Y11"/>
      <c r="Z11"/>
      <c r="AA11"/>
    </row>
    <row r="12" spans="1:29" s="19" customFormat="1" x14ac:dyDescent="0.3">
      <c r="A12"/>
      <c r="B12"/>
      <c r="C12"/>
      <c r="D12"/>
      <c r="E12"/>
      <c r="F12"/>
      <c r="G12"/>
      <c r="H12"/>
      <c r="I12"/>
      <c r="J12"/>
      <c r="K12"/>
      <c r="L12"/>
      <c r="M12" s="4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9" s="19" customFormat="1" ht="15" thickBot="1" x14ac:dyDescent="0.35">
      <c r="A13"/>
      <c r="B13" s="1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9" s="19" customFormat="1" ht="18" x14ac:dyDescent="0.3">
      <c r="A14" s="346" t="s">
        <v>18</v>
      </c>
      <c r="B14" s="347"/>
      <c r="C14" s="347"/>
      <c r="D14" s="347"/>
      <c r="E14" s="347"/>
      <c r="F14" s="347"/>
      <c r="G14" s="347"/>
      <c r="H14" s="446" t="s">
        <v>21</v>
      </c>
      <c r="I14" s="388" t="s">
        <v>22</v>
      </c>
      <c r="J14" s="388"/>
      <c r="K14" s="388"/>
      <c r="L14" s="388"/>
      <c r="M14" s="450" t="s">
        <v>23</v>
      </c>
      <c r="N14" s="450"/>
      <c r="O14" s="450"/>
      <c r="P14" s="388" t="s">
        <v>0</v>
      </c>
      <c r="Q14" s="388"/>
      <c r="R14" s="388"/>
      <c r="S14" s="388"/>
      <c r="T14" s="388"/>
      <c r="U14" s="388"/>
      <c r="V14" s="388"/>
      <c r="W14" s="347" t="s">
        <v>79</v>
      </c>
      <c r="X14" s="348"/>
      <c r="Y14"/>
      <c r="Z14"/>
      <c r="AA14"/>
    </row>
    <row r="15" spans="1:29" s="19" customFormat="1" ht="31.2" x14ac:dyDescent="0.3">
      <c r="A15" s="448" t="s">
        <v>16</v>
      </c>
      <c r="B15" s="395" t="s">
        <v>17</v>
      </c>
      <c r="C15" s="395" t="s">
        <v>65</v>
      </c>
      <c r="D15" s="395" t="s">
        <v>7</v>
      </c>
      <c r="E15" s="395" t="s">
        <v>57</v>
      </c>
      <c r="F15" s="395" t="s">
        <v>9</v>
      </c>
      <c r="G15" s="449" t="s">
        <v>25</v>
      </c>
      <c r="H15" s="447"/>
      <c r="I15" s="333" t="s">
        <v>10</v>
      </c>
      <c r="J15" s="10" t="s">
        <v>24</v>
      </c>
      <c r="K15" s="10" t="s">
        <v>11</v>
      </c>
      <c r="L15" s="10" t="s">
        <v>15</v>
      </c>
      <c r="M15" s="10" t="s">
        <v>82</v>
      </c>
      <c r="N15" s="10" t="s">
        <v>81</v>
      </c>
      <c r="O15" s="10" t="s">
        <v>123</v>
      </c>
      <c r="P15" s="10" t="s">
        <v>113</v>
      </c>
      <c r="Q15" s="10" t="s">
        <v>114</v>
      </c>
      <c r="R15" s="333" t="s">
        <v>64</v>
      </c>
      <c r="S15" s="10" t="s">
        <v>74</v>
      </c>
      <c r="T15" s="10" t="s">
        <v>4</v>
      </c>
      <c r="U15" s="10" t="s">
        <v>80</v>
      </c>
      <c r="V15" s="10" t="s">
        <v>100</v>
      </c>
      <c r="W15" s="10" t="s">
        <v>6</v>
      </c>
      <c r="X15" s="462" t="s">
        <v>66</v>
      </c>
    </row>
    <row r="16" spans="1:29" s="19" customFormat="1" ht="16.2" thickBot="1" x14ac:dyDescent="0.35">
      <c r="A16" s="448"/>
      <c r="B16" s="395"/>
      <c r="C16" s="395"/>
      <c r="D16" s="395"/>
      <c r="E16" s="395"/>
      <c r="F16" s="395"/>
      <c r="G16" s="449"/>
      <c r="H16" s="447"/>
      <c r="I16" s="333"/>
      <c r="J16" s="27" t="s">
        <v>69</v>
      </c>
      <c r="K16" s="28" t="s">
        <v>72</v>
      </c>
      <c r="L16" s="27" t="s">
        <v>70</v>
      </c>
      <c r="M16" s="28" t="s">
        <v>71</v>
      </c>
      <c r="N16" s="27" t="s">
        <v>69</v>
      </c>
      <c r="O16" s="181" t="s">
        <v>71</v>
      </c>
      <c r="P16" s="28" t="s">
        <v>75</v>
      </c>
      <c r="Q16" s="54" t="s">
        <v>69</v>
      </c>
      <c r="R16" s="333"/>
      <c r="S16" s="27" t="s">
        <v>75</v>
      </c>
      <c r="T16" s="31" t="s">
        <v>99</v>
      </c>
      <c r="U16" s="31" t="s">
        <v>72</v>
      </c>
      <c r="V16" s="31" t="s">
        <v>98</v>
      </c>
      <c r="W16" s="10"/>
      <c r="X16" s="462"/>
    </row>
    <row r="17" spans="1:29" s="19" customFormat="1" ht="15.6" customHeight="1" x14ac:dyDescent="0.3">
      <c r="A17" s="438">
        <v>1</v>
      </c>
      <c r="B17" s="425" t="s">
        <v>176</v>
      </c>
      <c r="C17" s="429"/>
      <c r="D17" s="429" t="s">
        <v>143</v>
      </c>
      <c r="E17" s="431" t="s">
        <v>58</v>
      </c>
      <c r="F17" s="431">
        <v>1</v>
      </c>
      <c r="G17" s="431" t="s">
        <v>41</v>
      </c>
      <c r="H17" s="164" t="s">
        <v>19</v>
      </c>
      <c r="I17" s="121">
        <v>45702</v>
      </c>
      <c r="J17" s="121">
        <f>I17+12</f>
        <v>45714</v>
      </c>
      <c r="K17" s="121">
        <v>45719</v>
      </c>
      <c r="L17" s="121">
        <f>K17+30</f>
        <v>45749</v>
      </c>
      <c r="M17" s="210">
        <f>L17+15</f>
        <v>45764</v>
      </c>
      <c r="N17" s="210">
        <f>M17+12</f>
        <v>45776</v>
      </c>
      <c r="O17" s="211">
        <f>N17+15</f>
        <v>45791</v>
      </c>
      <c r="P17" s="121">
        <f>O17+7</f>
        <v>45798</v>
      </c>
      <c r="Q17" s="121">
        <f>P17+12</f>
        <v>45810</v>
      </c>
      <c r="R17" s="121"/>
      <c r="S17" s="121">
        <f>Q17+7</f>
        <v>45817</v>
      </c>
      <c r="T17" s="121">
        <f>S17+10</f>
        <v>45827</v>
      </c>
      <c r="U17" s="121">
        <f>T17+4</f>
        <v>45831</v>
      </c>
      <c r="V17" s="121">
        <f>U17+3</f>
        <v>45834</v>
      </c>
      <c r="W17" s="121">
        <v>45868</v>
      </c>
      <c r="X17" s="210">
        <v>46022</v>
      </c>
    </row>
    <row r="18" spans="1:29" s="19" customFormat="1" ht="16.2" thickBot="1" x14ac:dyDescent="0.35">
      <c r="A18" s="438"/>
      <c r="B18" s="435"/>
      <c r="C18" s="436"/>
      <c r="D18" s="437"/>
      <c r="E18" s="431"/>
      <c r="F18" s="431"/>
      <c r="G18" s="431"/>
      <c r="H18" s="163" t="s">
        <v>20</v>
      </c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3"/>
    </row>
    <row r="19" spans="1:29" s="19" customFormat="1" ht="15.6" customHeight="1" x14ac:dyDescent="0.3">
      <c r="A19" s="438">
        <v>2</v>
      </c>
      <c r="B19" s="451" t="s">
        <v>155</v>
      </c>
      <c r="C19" s="429"/>
      <c r="D19" s="429" t="s">
        <v>143</v>
      </c>
      <c r="E19" s="431" t="s">
        <v>58</v>
      </c>
      <c r="F19" s="431">
        <v>2</v>
      </c>
      <c r="G19" s="431" t="s">
        <v>41</v>
      </c>
      <c r="H19" s="164" t="s">
        <v>19</v>
      </c>
      <c r="I19" s="121">
        <v>45702</v>
      </c>
      <c r="J19" s="121">
        <f>I19+12</f>
        <v>45714</v>
      </c>
      <c r="K19" s="121">
        <v>45719</v>
      </c>
      <c r="L19" s="121">
        <f>K19+30</f>
        <v>45749</v>
      </c>
      <c r="M19" s="210">
        <f>L19+15</f>
        <v>45764</v>
      </c>
      <c r="N19" s="210">
        <f>M19+12</f>
        <v>45776</v>
      </c>
      <c r="O19" s="211">
        <f>N19+15</f>
        <v>45791</v>
      </c>
      <c r="P19" s="121">
        <f>O19+7</f>
        <v>45798</v>
      </c>
      <c r="Q19" s="121">
        <f>P19+12</f>
        <v>45810</v>
      </c>
      <c r="R19" s="121"/>
      <c r="S19" s="121">
        <f>Q19+7</f>
        <v>45817</v>
      </c>
      <c r="T19" s="121">
        <f>S19+10</f>
        <v>45827</v>
      </c>
      <c r="U19" s="121">
        <f>T19+4</f>
        <v>45831</v>
      </c>
      <c r="V19" s="121">
        <f>U19+3</f>
        <v>45834</v>
      </c>
      <c r="W19" s="121">
        <v>45868</v>
      </c>
      <c r="X19" s="210">
        <v>46022</v>
      </c>
    </row>
    <row r="20" spans="1:29" ht="15.6" x14ac:dyDescent="0.3">
      <c r="A20" s="438"/>
      <c r="B20" s="452"/>
      <c r="C20" s="436"/>
      <c r="D20" s="437"/>
      <c r="E20" s="431"/>
      <c r="F20" s="431"/>
      <c r="G20" s="431"/>
      <c r="H20" s="163" t="s">
        <v>20</v>
      </c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3"/>
      <c r="Y20" s="19"/>
      <c r="Z20" s="19"/>
      <c r="AA20" s="19"/>
      <c r="AB20" s="19"/>
      <c r="AC20" s="19"/>
    </row>
    <row r="21" spans="1:29" ht="17.25" customHeight="1" thickBot="1" x14ac:dyDescent="0.35">
      <c r="A21" s="131"/>
      <c r="B21" s="132" t="s">
        <v>2</v>
      </c>
      <c r="C21" s="184"/>
      <c r="D21" s="129"/>
      <c r="E21" s="185"/>
      <c r="F21" s="185"/>
      <c r="G21" s="185"/>
      <c r="H21" s="185"/>
      <c r="I21" s="186"/>
      <c r="J21" s="186"/>
      <c r="K21" s="186"/>
      <c r="L21" s="186"/>
      <c r="M21" s="186"/>
      <c r="N21" s="186"/>
      <c r="O21" s="186"/>
      <c r="P21" s="185"/>
      <c r="Q21" s="185"/>
      <c r="R21" s="186"/>
      <c r="S21" s="186"/>
      <c r="T21" s="186"/>
      <c r="U21" s="186"/>
      <c r="V21" s="186"/>
      <c r="W21" s="186"/>
      <c r="X21" s="187"/>
      <c r="Y21" s="19"/>
      <c r="Z21" s="19"/>
      <c r="AA21" s="19"/>
    </row>
    <row r="22" spans="1:29" ht="18.600000000000001" customHeight="1" x14ac:dyDescent="0.3">
      <c r="A22" s="19"/>
      <c r="B22" s="141"/>
      <c r="C22" s="17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32"/>
      <c r="R22" s="19"/>
      <c r="S22" s="19"/>
      <c r="T22" s="19"/>
      <c r="U22" s="19"/>
      <c r="V22" s="19"/>
      <c r="W22" s="20"/>
      <c r="X22" s="20"/>
      <c r="Y22" s="19"/>
      <c r="Z22" s="19"/>
      <c r="AA22" s="19"/>
    </row>
    <row r="23" spans="1:29" s="19" customFormat="1" x14ac:dyDescent="0.3">
      <c r="B23" s="141"/>
      <c r="C23" s="180"/>
      <c r="U23" s="20"/>
      <c r="V23" s="20"/>
      <c r="Y23" s="4"/>
      <c r="Z23" s="4"/>
      <c r="AA23" s="4"/>
    </row>
    <row r="24" spans="1:29" s="19" customFormat="1" ht="15.75" customHeight="1" x14ac:dyDescent="0.3">
      <c r="B24" s="141"/>
      <c r="C24" s="178"/>
      <c r="U24" s="20"/>
      <c r="V24" s="20"/>
      <c r="Y24" s="4"/>
      <c r="Z24" s="4"/>
      <c r="AA24" s="4"/>
    </row>
    <row r="25" spans="1:29" s="19" customFormat="1" ht="15.75" customHeight="1" x14ac:dyDescent="0.3">
      <c r="B25" s="141"/>
      <c r="D25" s="178"/>
      <c r="U25" s="20"/>
      <c r="V25" s="20"/>
      <c r="Y25" s="4"/>
      <c r="Z25" s="4"/>
      <c r="AA25" s="4"/>
    </row>
    <row r="26" spans="1:29" s="19" customFormat="1" x14ac:dyDescent="0.3">
      <c r="B26" s="141"/>
      <c r="U26" s="20"/>
      <c r="V26" s="20"/>
      <c r="Y26" s="4"/>
      <c r="Z26" s="4"/>
      <c r="AA26" s="4"/>
    </row>
    <row r="27" spans="1:29" s="19" customFormat="1" ht="23.4" x14ac:dyDescent="0.45">
      <c r="A27"/>
      <c r="B27" s="142"/>
      <c r="C27" s="3"/>
      <c r="D27" s="3"/>
      <c r="E27" s="3"/>
      <c r="F27" s="3"/>
      <c r="G27" s="3"/>
      <c r="H27"/>
      <c r="I27"/>
      <c r="J27" s="3"/>
      <c r="K27" s="12" t="s">
        <v>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/>
      <c r="Z27"/>
      <c r="AA27"/>
    </row>
    <row r="28" spans="1:29" s="19" customFormat="1" x14ac:dyDescent="0.3">
      <c r="B28" s="141"/>
      <c r="Y28"/>
      <c r="Z28"/>
      <c r="AA28"/>
    </row>
    <row r="29" spans="1:29" s="19" customFormat="1" ht="23.4" x14ac:dyDescent="0.45">
      <c r="A29"/>
      <c r="B29" s="34" t="s">
        <v>26</v>
      </c>
      <c r="C29" s="399" t="s">
        <v>146</v>
      </c>
      <c r="D29" s="400"/>
      <c r="E29" s="400"/>
      <c r="F29" s="400"/>
      <c r="G29" s="400"/>
      <c r="H29" s="400"/>
      <c r="I29" s="401"/>
      <c r="J29" s="4"/>
      <c r="K29"/>
      <c r="L29"/>
      <c r="M29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1"/>
      <c r="Z29" s="21"/>
      <c r="AA29" s="21"/>
    </row>
    <row r="30" spans="1:29" s="19" customFormat="1" ht="20.25" customHeight="1" x14ac:dyDescent="0.45">
      <c r="A30"/>
      <c r="B30" s="34" t="s">
        <v>27</v>
      </c>
      <c r="C30" s="402">
        <v>2024</v>
      </c>
      <c r="D30" s="403"/>
      <c r="E30" s="403"/>
      <c r="F30" s="403"/>
      <c r="G30" s="403"/>
      <c r="H30" s="403"/>
      <c r="I30" s="404"/>
      <c r="J30" s="4"/>
      <c r="K30"/>
      <c r="L30"/>
      <c r="M3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/>
      <c r="Z30"/>
      <c r="AA30"/>
    </row>
    <row r="31" spans="1:29" s="19" customFormat="1" ht="17.399999999999999" x14ac:dyDescent="0.45">
      <c r="A31"/>
      <c r="B31" s="34" t="s">
        <v>28</v>
      </c>
      <c r="C31" s="402" t="s">
        <v>129</v>
      </c>
      <c r="D31" s="403"/>
      <c r="E31" s="403"/>
      <c r="F31" s="403"/>
      <c r="G31" s="403"/>
      <c r="H31" s="403"/>
      <c r="I31" s="404"/>
      <c r="J31" s="4"/>
      <c r="K31"/>
      <c r="L31"/>
      <c r="M3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/>
      <c r="Z31"/>
      <c r="AA31"/>
    </row>
    <row r="32" spans="1:29" s="19" customFormat="1" ht="15.6" x14ac:dyDescent="0.3">
      <c r="A32"/>
      <c r="B32" s="79" t="s">
        <v>29</v>
      </c>
      <c r="C32" s="396" t="s">
        <v>128</v>
      </c>
      <c r="D32" s="397"/>
      <c r="E32" s="397"/>
      <c r="F32" s="397"/>
      <c r="G32" s="397"/>
      <c r="H32" s="397"/>
      <c r="I32" s="398"/>
      <c r="J32" s="4"/>
      <c r="K32"/>
      <c r="L32"/>
      <c r="M3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/>
      <c r="Z32"/>
      <c r="AA32"/>
    </row>
    <row r="33" spans="1:29" s="19" customFormat="1" ht="15.6" x14ac:dyDescent="0.3">
      <c r="A33"/>
      <c r="B33" s="34" t="s">
        <v>30</v>
      </c>
      <c r="C33" s="405" t="s">
        <v>148</v>
      </c>
      <c r="D33" s="406"/>
      <c r="E33" s="406"/>
      <c r="F33" s="406"/>
      <c r="G33" s="406"/>
      <c r="H33" s="406"/>
      <c r="I33" s="407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9" s="19" customFormat="1" x14ac:dyDescent="0.3">
      <c r="B34" s="14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9" s="19" customFormat="1" ht="23.4" x14ac:dyDescent="0.45">
      <c r="B35" s="141"/>
      <c r="J35" s="445" t="s">
        <v>125</v>
      </c>
      <c r="K35" s="445"/>
      <c r="L35" s="445"/>
      <c r="M35" s="445"/>
      <c r="N35" s="445"/>
      <c r="O35" s="445"/>
      <c r="P35" s="445"/>
      <c r="Q35" s="445"/>
      <c r="R35" s="445"/>
      <c r="S35" s="445"/>
      <c r="T35" s="445"/>
      <c r="U35" s="21"/>
      <c r="V35" s="21"/>
      <c r="W35" s="21"/>
      <c r="X35" s="21"/>
    </row>
    <row r="36" spans="1:29" x14ac:dyDescent="0.3">
      <c r="B36" s="140"/>
      <c r="M36" s="4"/>
      <c r="Y36" s="19"/>
      <c r="Z36" s="19"/>
      <c r="AA36" s="19"/>
      <c r="AB36" s="19"/>
      <c r="AC36" s="19"/>
    </row>
    <row r="37" spans="1:29" s="19" customFormat="1" ht="15" thickBot="1" x14ac:dyDescent="0.35">
      <c r="A37"/>
      <c r="B37" s="143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AB37"/>
      <c r="AC37"/>
    </row>
    <row r="38" spans="1:29" ht="18.600000000000001" thickBot="1" x14ac:dyDescent="0.35">
      <c r="A38" s="337" t="s">
        <v>18</v>
      </c>
      <c r="B38" s="338"/>
      <c r="C38" s="338"/>
      <c r="D38" s="338"/>
      <c r="E38" s="338"/>
      <c r="F38" s="338"/>
      <c r="G38" s="338"/>
      <c r="H38" s="379" t="s">
        <v>21</v>
      </c>
      <c r="I38" s="337" t="s">
        <v>97</v>
      </c>
      <c r="J38" s="338"/>
      <c r="K38" s="338"/>
      <c r="L38" s="339"/>
      <c r="M38" s="483" t="s">
        <v>23</v>
      </c>
      <c r="N38" s="484"/>
      <c r="O38" s="485"/>
      <c r="P38" s="337" t="s">
        <v>0</v>
      </c>
      <c r="Q38" s="338"/>
      <c r="R38" s="338"/>
      <c r="S38" s="338"/>
      <c r="T38" s="338"/>
      <c r="U38" s="339"/>
      <c r="V38" s="337" t="s">
        <v>79</v>
      </c>
      <c r="W38" s="339"/>
      <c r="Y38" s="19"/>
      <c r="Z38" s="19"/>
      <c r="AA38" s="19"/>
      <c r="AB38" s="19"/>
      <c r="AC38" s="19"/>
    </row>
    <row r="39" spans="1:29" ht="43.2" x14ac:dyDescent="0.3">
      <c r="A39" s="487" t="s">
        <v>16</v>
      </c>
      <c r="B39" s="394" t="s">
        <v>17</v>
      </c>
      <c r="C39" s="394" t="s">
        <v>65</v>
      </c>
      <c r="D39" s="394" t="s">
        <v>7</v>
      </c>
      <c r="E39" s="394" t="s">
        <v>57</v>
      </c>
      <c r="F39" s="394" t="s">
        <v>119</v>
      </c>
      <c r="G39" s="454" t="s">
        <v>25</v>
      </c>
      <c r="H39" s="472"/>
      <c r="I39" s="460" t="s">
        <v>117</v>
      </c>
      <c r="J39" s="146" t="s">
        <v>116</v>
      </c>
      <c r="K39" s="147" t="s">
        <v>115</v>
      </c>
      <c r="L39" s="148" t="s">
        <v>15</v>
      </c>
      <c r="M39" s="94" t="s">
        <v>108</v>
      </c>
      <c r="N39" s="149" t="s">
        <v>107</v>
      </c>
      <c r="O39" s="150" t="s">
        <v>78</v>
      </c>
      <c r="P39" s="92" t="s">
        <v>110</v>
      </c>
      <c r="Q39" s="147" t="s">
        <v>109</v>
      </c>
      <c r="R39" s="456" t="s">
        <v>5</v>
      </c>
      <c r="S39" s="147" t="s">
        <v>111</v>
      </c>
      <c r="T39" s="147" t="s">
        <v>101</v>
      </c>
      <c r="U39" s="148" t="s">
        <v>100</v>
      </c>
      <c r="V39" s="458" t="s">
        <v>6</v>
      </c>
      <c r="W39" s="480" t="s">
        <v>66</v>
      </c>
      <c r="X39" s="19"/>
    </row>
    <row r="40" spans="1:29" ht="16.2" thickBot="1" x14ac:dyDescent="0.35">
      <c r="A40" s="488"/>
      <c r="B40" s="453"/>
      <c r="C40" s="453"/>
      <c r="D40" s="453"/>
      <c r="E40" s="453"/>
      <c r="F40" s="453"/>
      <c r="G40" s="455"/>
      <c r="H40" s="473"/>
      <c r="I40" s="461"/>
      <c r="J40" s="7" t="s">
        <v>69</v>
      </c>
      <c r="K40" s="7" t="s">
        <v>72</v>
      </c>
      <c r="L40" s="33" t="s">
        <v>71</v>
      </c>
      <c r="M40" s="51" t="s">
        <v>103</v>
      </c>
      <c r="N40" s="52" t="s">
        <v>69</v>
      </c>
      <c r="O40" s="53" t="s">
        <v>71</v>
      </c>
      <c r="P40" s="6" t="s">
        <v>96</v>
      </c>
      <c r="Q40" s="5" t="s">
        <v>69</v>
      </c>
      <c r="R40" s="457"/>
      <c r="S40" s="48" t="s">
        <v>72</v>
      </c>
      <c r="T40" s="5" t="s">
        <v>72</v>
      </c>
      <c r="U40" s="50" t="s">
        <v>98</v>
      </c>
      <c r="V40" s="459"/>
      <c r="W40" s="481"/>
      <c r="X40" s="19"/>
    </row>
    <row r="41" spans="1:29" ht="18.600000000000001" customHeight="1" thickBot="1" x14ac:dyDescent="0.35">
      <c r="A41" s="463">
        <v>1</v>
      </c>
      <c r="B41" s="489" t="s">
        <v>158</v>
      </c>
      <c r="C41" s="476"/>
      <c r="D41" s="478" t="s">
        <v>144</v>
      </c>
      <c r="E41" s="486" t="s">
        <v>58</v>
      </c>
      <c r="F41" s="439">
        <v>1</v>
      </c>
      <c r="G41" s="433" t="s">
        <v>126</v>
      </c>
      <c r="H41" s="195" t="s">
        <v>19</v>
      </c>
      <c r="I41" s="133">
        <v>45702</v>
      </c>
      <c r="J41" s="133">
        <f>I41+12</f>
        <v>45714</v>
      </c>
      <c r="K41" s="133">
        <f>J41+5</f>
        <v>45719</v>
      </c>
      <c r="L41" s="196">
        <f>K41+15</f>
        <v>45734</v>
      </c>
      <c r="M41" s="197">
        <f>L41+6</f>
        <v>45740</v>
      </c>
      <c r="N41" s="133">
        <f>M41+14</f>
        <v>45754</v>
      </c>
      <c r="O41" s="196">
        <f>N41+15</f>
        <v>45769</v>
      </c>
      <c r="P41" s="197">
        <f>O41+6</f>
        <v>45775</v>
      </c>
      <c r="Q41" s="197">
        <f>P41+14</f>
        <v>45789</v>
      </c>
      <c r="R41" s="197"/>
      <c r="S41" s="133">
        <f>Q41+3</f>
        <v>45792</v>
      </c>
      <c r="T41" s="133">
        <f>S41+4</f>
        <v>45796</v>
      </c>
      <c r="U41" s="196">
        <f>T41+3</f>
        <v>45799</v>
      </c>
      <c r="V41" s="133">
        <v>45803</v>
      </c>
      <c r="W41" s="135">
        <v>46022</v>
      </c>
      <c r="X41" s="19"/>
    </row>
    <row r="42" spans="1:29" ht="13.8" customHeight="1" thickBot="1" x14ac:dyDescent="0.35">
      <c r="A42" s="464"/>
      <c r="B42" s="490"/>
      <c r="C42" s="477"/>
      <c r="D42" s="479"/>
      <c r="E42" s="370"/>
      <c r="F42" s="440"/>
      <c r="G42" s="434"/>
      <c r="H42" s="95" t="s">
        <v>20</v>
      </c>
      <c r="I42" s="112"/>
      <c r="J42" s="112"/>
      <c r="K42" s="112"/>
      <c r="L42" s="134"/>
      <c r="M42" s="112"/>
      <c r="N42" s="112"/>
      <c r="O42" s="134"/>
      <c r="P42" s="112"/>
      <c r="Q42" s="112"/>
      <c r="R42" s="112"/>
      <c r="S42" s="112"/>
      <c r="T42" s="112"/>
      <c r="U42" s="134"/>
      <c r="V42" s="112"/>
      <c r="W42" s="134"/>
      <c r="X42" s="19"/>
    </row>
    <row r="43" spans="1:29" s="21" customFormat="1" ht="16.2" customHeight="1" x14ac:dyDescent="0.45">
      <c r="A43" s="438">
        <v>2</v>
      </c>
      <c r="B43" s="474" t="s">
        <v>178</v>
      </c>
      <c r="C43" s="482"/>
      <c r="D43" s="437" t="s">
        <v>145</v>
      </c>
      <c r="E43" s="431" t="s">
        <v>58</v>
      </c>
      <c r="F43" s="439">
        <v>2</v>
      </c>
      <c r="G43" s="433" t="s">
        <v>126</v>
      </c>
      <c r="H43" s="97" t="s">
        <v>19</v>
      </c>
      <c r="I43" s="133">
        <v>45702</v>
      </c>
      <c r="J43" s="133">
        <f>I43+12</f>
        <v>45714</v>
      </c>
      <c r="K43" s="133">
        <f>J43+5</f>
        <v>45719</v>
      </c>
      <c r="L43" s="196">
        <f>K43+15</f>
        <v>45734</v>
      </c>
      <c r="M43" s="197">
        <f>L43+6</f>
        <v>45740</v>
      </c>
      <c r="N43" s="133">
        <f>M43+14</f>
        <v>45754</v>
      </c>
      <c r="O43" s="196">
        <f>N43+15</f>
        <v>45769</v>
      </c>
      <c r="P43" s="197">
        <f>O43+6</f>
        <v>45775</v>
      </c>
      <c r="Q43" s="197">
        <f>P43+14</f>
        <v>45789</v>
      </c>
      <c r="R43" s="197"/>
      <c r="S43" s="133">
        <f>Q43+3</f>
        <v>45792</v>
      </c>
      <c r="T43" s="133">
        <f>S43+4</f>
        <v>45796</v>
      </c>
      <c r="U43" s="196">
        <f>T43+3</f>
        <v>45799</v>
      </c>
      <c r="V43" s="133">
        <v>45803</v>
      </c>
      <c r="W43" s="135">
        <v>46022</v>
      </c>
      <c r="X43" s="19"/>
      <c r="Y43"/>
      <c r="Z43"/>
      <c r="AA43"/>
      <c r="AB43"/>
      <c r="AC43"/>
    </row>
    <row r="44" spans="1:29" s="21" customFormat="1" ht="24" thickBot="1" x14ac:dyDescent="0.5">
      <c r="A44" s="438"/>
      <c r="B44" s="475"/>
      <c r="C44" s="482"/>
      <c r="D44" s="437"/>
      <c r="E44" s="431"/>
      <c r="F44" s="440"/>
      <c r="G44" s="434"/>
      <c r="H44" s="96" t="s">
        <v>20</v>
      </c>
      <c r="I44" s="193"/>
      <c r="J44" s="193"/>
      <c r="K44" s="193"/>
      <c r="L44" s="176"/>
      <c r="M44" s="175"/>
      <c r="N44" s="193"/>
      <c r="O44" s="176"/>
      <c r="P44" s="175"/>
      <c r="Q44" s="175"/>
      <c r="R44" s="175"/>
      <c r="S44" s="193"/>
      <c r="T44" s="193"/>
      <c r="U44" s="176"/>
      <c r="V44" s="193"/>
      <c r="W44" s="162"/>
      <c r="X44" s="19"/>
      <c r="Y44"/>
      <c r="Z44"/>
      <c r="AA44"/>
      <c r="AB44"/>
      <c r="AC44"/>
    </row>
    <row r="45" spans="1:29" ht="15" customHeight="1" x14ac:dyDescent="0.3">
      <c r="A45" s="438">
        <v>3</v>
      </c>
      <c r="B45" s="441" t="s">
        <v>162</v>
      </c>
      <c r="C45" s="443"/>
      <c r="D45" s="437" t="s">
        <v>145</v>
      </c>
      <c r="E45" s="431" t="s">
        <v>58</v>
      </c>
      <c r="F45" s="439">
        <v>3</v>
      </c>
      <c r="G45" s="433" t="s">
        <v>126</v>
      </c>
      <c r="H45" s="97" t="s">
        <v>19</v>
      </c>
      <c r="I45" s="133">
        <v>45702</v>
      </c>
      <c r="J45" s="133">
        <f>I45+12</f>
        <v>45714</v>
      </c>
      <c r="K45" s="133">
        <f>J45+5</f>
        <v>45719</v>
      </c>
      <c r="L45" s="196">
        <f>K45+15</f>
        <v>45734</v>
      </c>
      <c r="M45" s="197">
        <f>L45+6</f>
        <v>45740</v>
      </c>
      <c r="N45" s="133">
        <f>M45+14</f>
        <v>45754</v>
      </c>
      <c r="O45" s="196">
        <f>N45+15</f>
        <v>45769</v>
      </c>
      <c r="P45" s="197">
        <f>O45+6</f>
        <v>45775</v>
      </c>
      <c r="Q45" s="197">
        <f>P45+14</f>
        <v>45789</v>
      </c>
      <c r="R45" s="197"/>
      <c r="S45" s="133">
        <f>Q45+3</f>
        <v>45792</v>
      </c>
      <c r="T45" s="133">
        <f>S45+4</f>
        <v>45796</v>
      </c>
      <c r="U45" s="196">
        <f>T45+3</f>
        <v>45799</v>
      </c>
      <c r="V45" s="133">
        <v>45803</v>
      </c>
      <c r="W45" s="135">
        <v>46022</v>
      </c>
      <c r="X45" s="19"/>
    </row>
    <row r="46" spans="1:29" ht="15" customHeight="1" thickBot="1" x14ac:dyDescent="0.35">
      <c r="A46" s="438"/>
      <c r="B46" s="442"/>
      <c r="C46" s="444"/>
      <c r="D46" s="437"/>
      <c r="E46" s="431"/>
      <c r="F46" s="440"/>
      <c r="G46" s="434"/>
      <c r="H46" s="96" t="s">
        <v>20</v>
      </c>
      <c r="I46" s="193"/>
      <c r="J46" s="193"/>
      <c r="K46" s="193"/>
      <c r="L46" s="176"/>
      <c r="M46" s="175"/>
      <c r="N46" s="193"/>
      <c r="O46" s="176"/>
      <c r="P46" s="175"/>
      <c r="Q46" s="175"/>
      <c r="R46" s="175"/>
      <c r="S46" s="193"/>
      <c r="T46" s="193"/>
      <c r="U46" s="176"/>
      <c r="V46" s="193"/>
      <c r="W46" s="162"/>
      <c r="X46" s="19"/>
    </row>
    <row r="47" spans="1:29" ht="15.75" customHeight="1" x14ac:dyDescent="0.3">
      <c r="A47" s="438">
        <v>4</v>
      </c>
      <c r="B47" s="425" t="s">
        <v>156</v>
      </c>
      <c r="C47" s="427"/>
      <c r="D47" s="429" t="s">
        <v>135</v>
      </c>
      <c r="E47" s="431" t="s">
        <v>58</v>
      </c>
      <c r="F47" s="439">
        <v>4</v>
      </c>
      <c r="G47" s="433" t="s">
        <v>126</v>
      </c>
      <c r="H47" s="97" t="s">
        <v>19</v>
      </c>
      <c r="I47" s="133">
        <v>45702</v>
      </c>
      <c r="J47" s="133">
        <f>I47+12</f>
        <v>45714</v>
      </c>
      <c r="K47" s="133">
        <f>J47+5</f>
        <v>45719</v>
      </c>
      <c r="L47" s="196">
        <f>K47+15</f>
        <v>45734</v>
      </c>
      <c r="M47" s="197">
        <f>L47+6</f>
        <v>45740</v>
      </c>
      <c r="N47" s="133">
        <f>M47+14</f>
        <v>45754</v>
      </c>
      <c r="O47" s="196">
        <f>N47+15</f>
        <v>45769</v>
      </c>
      <c r="P47" s="197">
        <f>O47+6</f>
        <v>45775</v>
      </c>
      <c r="Q47" s="197">
        <f>P47+14</f>
        <v>45789</v>
      </c>
      <c r="R47" s="197"/>
      <c r="S47" s="133">
        <f>Q47+3</f>
        <v>45792</v>
      </c>
      <c r="T47" s="133">
        <f>S47+4</f>
        <v>45796</v>
      </c>
      <c r="U47" s="196">
        <f>T47+3</f>
        <v>45799</v>
      </c>
      <c r="V47" s="133">
        <v>45803</v>
      </c>
      <c r="W47" s="135">
        <v>46022</v>
      </c>
    </row>
    <row r="48" spans="1:29" s="19" customFormat="1" ht="16.2" thickBot="1" x14ac:dyDescent="0.35">
      <c r="A48" s="438"/>
      <c r="B48" s="426"/>
      <c r="C48" s="428"/>
      <c r="D48" s="430"/>
      <c r="E48" s="432"/>
      <c r="F48" s="440"/>
      <c r="G48" s="434"/>
      <c r="H48" s="198" t="s">
        <v>20</v>
      </c>
      <c r="I48" s="199"/>
      <c r="J48" s="199"/>
      <c r="K48" s="199"/>
      <c r="L48" s="199"/>
      <c r="M48" s="199"/>
      <c r="N48" s="199"/>
      <c r="O48" s="200"/>
      <c r="P48" s="199"/>
      <c r="Q48" s="199"/>
      <c r="R48" s="199"/>
      <c r="S48" s="199"/>
      <c r="T48" s="199"/>
      <c r="U48" s="200"/>
      <c r="V48" s="199"/>
      <c r="W48" s="200"/>
      <c r="X48"/>
      <c r="Y48"/>
      <c r="Z48"/>
      <c r="AA48"/>
      <c r="AB48"/>
      <c r="AC48"/>
    </row>
    <row r="49" spans="1:29" ht="15.75" customHeight="1" x14ac:dyDescent="0.3">
      <c r="A49" s="438">
        <v>5</v>
      </c>
      <c r="B49" s="425" t="s">
        <v>166</v>
      </c>
      <c r="C49" s="427"/>
      <c r="D49" s="429" t="s">
        <v>135</v>
      </c>
      <c r="E49" s="431" t="s">
        <v>58</v>
      </c>
      <c r="F49" s="439">
        <v>5</v>
      </c>
      <c r="G49" s="433" t="s">
        <v>126</v>
      </c>
      <c r="H49" s="97" t="s">
        <v>19</v>
      </c>
      <c r="I49" s="133">
        <v>45702</v>
      </c>
      <c r="J49" s="133">
        <f>I49+12</f>
        <v>45714</v>
      </c>
      <c r="K49" s="133">
        <f>J49+5</f>
        <v>45719</v>
      </c>
      <c r="L49" s="196">
        <f>K49+15</f>
        <v>45734</v>
      </c>
      <c r="M49" s="197">
        <f>L49+6</f>
        <v>45740</v>
      </c>
      <c r="N49" s="133">
        <f>M49+14</f>
        <v>45754</v>
      </c>
      <c r="O49" s="196">
        <f>N49+15</f>
        <v>45769</v>
      </c>
      <c r="P49" s="197">
        <f>O49+6</f>
        <v>45775</v>
      </c>
      <c r="Q49" s="197">
        <f>P49+14</f>
        <v>45789</v>
      </c>
      <c r="R49" s="197"/>
      <c r="S49" s="133">
        <f>Q49+3</f>
        <v>45792</v>
      </c>
      <c r="T49" s="133">
        <f>S49+4</f>
        <v>45796</v>
      </c>
      <c r="U49" s="196">
        <f>T49+3</f>
        <v>45799</v>
      </c>
      <c r="V49" s="133">
        <v>45803</v>
      </c>
      <c r="W49" s="135">
        <v>46022</v>
      </c>
    </row>
    <row r="50" spans="1:29" s="19" customFormat="1" ht="16.2" thickBot="1" x14ac:dyDescent="0.35">
      <c r="A50" s="438"/>
      <c r="B50" s="426"/>
      <c r="C50" s="428"/>
      <c r="D50" s="430"/>
      <c r="E50" s="432"/>
      <c r="F50" s="440"/>
      <c r="G50" s="434"/>
      <c r="H50" s="198" t="s">
        <v>20</v>
      </c>
      <c r="I50" s="199"/>
      <c r="J50" s="199"/>
      <c r="K50" s="199"/>
      <c r="L50" s="199"/>
      <c r="M50" s="199"/>
      <c r="N50" s="199"/>
      <c r="O50" s="200"/>
      <c r="P50" s="199"/>
      <c r="Q50" s="199"/>
      <c r="R50" s="199"/>
      <c r="S50" s="199"/>
      <c r="T50" s="199"/>
      <c r="U50" s="200"/>
      <c r="V50" s="199"/>
      <c r="W50" s="200"/>
      <c r="X50"/>
      <c r="Y50"/>
      <c r="Z50"/>
      <c r="AA50"/>
      <c r="AB50"/>
      <c r="AC50"/>
    </row>
    <row r="51" spans="1:29" ht="15.75" customHeight="1" x14ac:dyDescent="0.3">
      <c r="A51" s="438">
        <v>6</v>
      </c>
      <c r="B51" s="425" t="s">
        <v>167</v>
      </c>
      <c r="C51" s="427"/>
      <c r="D51" s="429" t="s">
        <v>135</v>
      </c>
      <c r="E51" s="431" t="s">
        <v>58</v>
      </c>
      <c r="F51" s="439">
        <v>6</v>
      </c>
      <c r="G51" s="433" t="s">
        <v>126</v>
      </c>
      <c r="H51" s="97" t="s">
        <v>19</v>
      </c>
      <c r="I51" s="133">
        <v>45702</v>
      </c>
      <c r="J51" s="133">
        <f>I51+12</f>
        <v>45714</v>
      </c>
      <c r="K51" s="133">
        <f>J51+5</f>
        <v>45719</v>
      </c>
      <c r="L51" s="196">
        <f>K51+15</f>
        <v>45734</v>
      </c>
      <c r="M51" s="197">
        <f>L51+6</f>
        <v>45740</v>
      </c>
      <c r="N51" s="133">
        <f>M51+14</f>
        <v>45754</v>
      </c>
      <c r="O51" s="196">
        <f>N51+15</f>
        <v>45769</v>
      </c>
      <c r="P51" s="197">
        <f>O51+6</f>
        <v>45775</v>
      </c>
      <c r="Q51" s="197">
        <f>P51+14</f>
        <v>45789</v>
      </c>
      <c r="R51" s="197"/>
      <c r="S51" s="133">
        <f>Q51+3</f>
        <v>45792</v>
      </c>
      <c r="T51" s="133">
        <f>S51+4</f>
        <v>45796</v>
      </c>
      <c r="U51" s="196">
        <f>T51+3</f>
        <v>45799</v>
      </c>
      <c r="V51" s="133">
        <v>45803</v>
      </c>
      <c r="W51" s="135">
        <v>46022</v>
      </c>
    </row>
    <row r="52" spans="1:29" s="19" customFormat="1" ht="16.2" thickBot="1" x14ac:dyDescent="0.35">
      <c r="A52" s="438"/>
      <c r="B52" s="426"/>
      <c r="C52" s="428"/>
      <c r="D52" s="430"/>
      <c r="E52" s="432"/>
      <c r="F52" s="440"/>
      <c r="G52" s="434"/>
      <c r="H52" s="198" t="s">
        <v>20</v>
      </c>
      <c r="I52" s="199"/>
      <c r="J52" s="199"/>
      <c r="K52" s="199"/>
      <c r="L52" s="199"/>
      <c r="M52" s="199"/>
      <c r="N52" s="199"/>
      <c r="O52" s="200"/>
      <c r="P52" s="199"/>
      <c r="Q52" s="199"/>
      <c r="R52" s="199"/>
      <c r="S52" s="199"/>
      <c r="T52" s="199"/>
      <c r="U52" s="200"/>
      <c r="V52" s="199"/>
      <c r="W52" s="200"/>
      <c r="X52"/>
      <c r="Y52"/>
      <c r="Z52"/>
      <c r="AA52"/>
      <c r="AB52"/>
      <c r="AC52"/>
    </row>
    <row r="53" spans="1:29" ht="15.75" customHeight="1" x14ac:dyDescent="0.3">
      <c r="A53" s="438">
        <v>7</v>
      </c>
      <c r="B53" s="425" t="s">
        <v>168</v>
      </c>
      <c r="C53" s="427"/>
      <c r="D53" s="429" t="s">
        <v>135</v>
      </c>
      <c r="E53" s="431" t="s">
        <v>58</v>
      </c>
      <c r="F53" s="439">
        <v>7</v>
      </c>
      <c r="G53" s="433" t="s">
        <v>126</v>
      </c>
      <c r="H53" s="97" t="s">
        <v>19</v>
      </c>
      <c r="I53" s="133">
        <v>45702</v>
      </c>
      <c r="J53" s="133">
        <f>I53+12</f>
        <v>45714</v>
      </c>
      <c r="K53" s="133">
        <f>J53+5</f>
        <v>45719</v>
      </c>
      <c r="L53" s="196">
        <f>K53+15</f>
        <v>45734</v>
      </c>
      <c r="M53" s="197">
        <f>L53+6</f>
        <v>45740</v>
      </c>
      <c r="N53" s="133">
        <f>M53+14</f>
        <v>45754</v>
      </c>
      <c r="O53" s="196">
        <f>N53+15</f>
        <v>45769</v>
      </c>
      <c r="P53" s="197">
        <f>O53+6</f>
        <v>45775</v>
      </c>
      <c r="Q53" s="197">
        <f>P53+14</f>
        <v>45789</v>
      </c>
      <c r="R53" s="197"/>
      <c r="S53" s="133">
        <f>Q53+3</f>
        <v>45792</v>
      </c>
      <c r="T53" s="133">
        <f>S53+4</f>
        <v>45796</v>
      </c>
      <c r="U53" s="196">
        <f>T53+3</f>
        <v>45799</v>
      </c>
      <c r="V53" s="133">
        <v>45803</v>
      </c>
      <c r="W53" s="135">
        <v>46022</v>
      </c>
    </row>
    <row r="54" spans="1:29" s="19" customFormat="1" ht="16.2" thickBot="1" x14ac:dyDescent="0.35">
      <c r="A54" s="438"/>
      <c r="B54" s="426"/>
      <c r="C54" s="428"/>
      <c r="D54" s="430"/>
      <c r="E54" s="432"/>
      <c r="F54" s="440"/>
      <c r="G54" s="434"/>
      <c r="H54" s="198" t="s">
        <v>20</v>
      </c>
      <c r="I54" s="199"/>
      <c r="J54" s="199"/>
      <c r="K54" s="199"/>
      <c r="L54" s="199"/>
      <c r="M54" s="199"/>
      <c r="N54" s="199"/>
      <c r="O54" s="200"/>
      <c r="P54" s="199"/>
      <c r="Q54" s="199"/>
      <c r="R54" s="199"/>
      <c r="S54" s="199"/>
      <c r="T54" s="199"/>
      <c r="U54" s="200"/>
      <c r="V54" s="199"/>
      <c r="W54" s="200"/>
      <c r="X54"/>
      <c r="Y54"/>
      <c r="Z54"/>
      <c r="AA54"/>
      <c r="AB54"/>
      <c r="AC54"/>
    </row>
    <row r="55" spans="1:29" ht="15.75" customHeight="1" x14ac:dyDescent="0.3">
      <c r="A55" s="438">
        <v>8</v>
      </c>
      <c r="B55" s="425" t="s">
        <v>169</v>
      </c>
      <c r="C55" s="427"/>
      <c r="D55" s="429" t="s">
        <v>135</v>
      </c>
      <c r="E55" s="431" t="s">
        <v>58</v>
      </c>
      <c r="F55" s="439">
        <v>8</v>
      </c>
      <c r="G55" s="433" t="s">
        <v>126</v>
      </c>
      <c r="H55" s="97" t="s">
        <v>19</v>
      </c>
      <c r="I55" s="133">
        <v>45702</v>
      </c>
      <c r="J55" s="133">
        <f>I55+12</f>
        <v>45714</v>
      </c>
      <c r="K55" s="133">
        <f>J55+5</f>
        <v>45719</v>
      </c>
      <c r="L55" s="196">
        <f>K55+15</f>
        <v>45734</v>
      </c>
      <c r="M55" s="197">
        <f>L55+6</f>
        <v>45740</v>
      </c>
      <c r="N55" s="133">
        <f>M55+14</f>
        <v>45754</v>
      </c>
      <c r="O55" s="196">
        <f>N55+15</f>
        <v>45769</v>
      </c>
      <c r="P55" s="197">
        <f>O55+6</f>
        <v>45775</v>
      </c>
      <c r="Q55" s="197">
        <f>P55+14</f>
        <v>45789</v>
      </c>
      <c r="R55" s="197"/>
      <c r="S55" s="133">
        <f>Q55+3</f>
        <v>45792</v>
      </c>
      <c r="T55" s="133">
        <f>S55+4</f>
        <v>45796</v>
      </c>
      <c r="U55" s="196">
        <f>T55+3</f>
        <v>45799</v>
      </c>
      <c r="V55" s="133">
        <v>45803</v>
      </c>
      <c r="W55" s="135">
        <v>46022</v>
      </c>
    </row>
    <row r="56" spans="1:29" s="19" customFormat="1" ht="16.2" thickBot="1" x14ac:dyDescent="0.35">
      <c r="A56" s="438"/>
      <c r="B56" s="426"/>
      <c r="C56" s="428"/>
      <c r="D56" s="430"/>
      <c r="E56" s="432"/>
      <c r="F56" s="440"/>
      <c r="G56" s="434"/>
      <c r="H56" s="198" t="s">
        <v>20</v>
      </c>
      <c r="I56" s="199"/>
      <c r="J56" s="199"/>
      <c r="K56" s="199"/>
      <c r="L56" s="199"/>
      <c r="M56" s="199"/>
      <c r="N56" s="199"/>
      <c r="O56" s="200"/>
      <c r="P56" s="199"/>
      <c r="Q56" s="199"/>
      <c r="R56" s="199"/>
      <c r="S56" s="199"/>
      <c r="T56" s="199"/>
      <c r="U56" s="200"/>
      <c r="V56" s="199"/>
      <c r="W56" s="200"/>
      <c r="X56"/>
      <c r="Y56"/>
      <c r="Z56"/>
      <c r="AA56"/>
      <c r="AB56"/>
      <c r="AC56"/>
    </row>
    <row r="57" spans="1:29" ht="15.75" customHeight="1" x14ac:dyDescent="0.3">
      <c r="A57" s="438">
        <v>9</v>
      </c>
      <c r="B57" s="425" t="s">
        <v>170</v>
      </c>
      <c r="C57" s="427"/>
      <c r="D57" s="429" t="s">
        <v>135</v>
      </c>
      <c r="E57" s="431" t="s">
        <v>58</v>
      </c>
      <c r="F57" s="439">
        <v>9</v>
      </c>
      <c r="G57" s="433" t="s">
        <v>126</v>
      </c>
      <c r="H57" s="97" t="s">
        <v>19</v>
      </c>
      <c r="I57" s="133">
        <v>45702</v>
      </c>
      <c r="J57" s="133">
        <f>I57+12</f>
        <v>45714</v>
      </c>
      <c r="K57" s="133">
        <f>J57+5</f>
        <v>45719</v>
      </c>
      <c r="L57" s="196">
        <f>K57+15</f>
        <v>45734</v>
      </c>
      <c r="M57" s="197">
        <f>L57+6</f>
        <v>45740</v>
      </c>
      <c r="N57" s="133">
        <f>M57+14</f>
        <v>45754</v>
      </c>
      <c r="O57" s="196">
        <f>N57+15</f>
        <v>45769</v>
      </c>
      <c r="P57" s="197">
        <f>O57+6</f>
        <v>45775</v>
      </c>
      <c r="Q57" s="197">
        <f>P57+14</f>
        <v>45789</v>
      </c>
      <c r="R57" s="197"/>
      <c r="S57" s="133">
        <f>Q57+3</f>
        <v>45792</v>
      </c>
      <c r="T57" s="133">
        <f>S57+4</f>
        <v>45796</v>
      </c>
      <c r="U57" s="196">
        <f>T57+3</f>
        <v>45799</v>
      </c>
      <c r="V57" s="133">
        <v>45803</v>
      </c>
      <c r="W57" s="135">
        <v>46022</v>
      </c>
    </row>
    <row r="58" spans="1:29" s="19" customFormat="1" ht="16.2" thickBot="1" x14ac:dyDescent="0.35">
      <c r="A58" s="438"/>
      <c r="B58" s="426"/>
      <c r="C58" s="428"/>
      <c r="D58" s="430"/>
      <c r="E58" s="432"/>
      <c r="F58" s="440"/>
      <c r="G58" s="434"/>
      <c r="H58" s="198" t="s">
        <v>20</v>
      </c>
      <c r="I58" s="199"/>
      <c r="J58" s="199"/>
      <c r="K58" s="199"/>
      <c r="L58" s="199"/>
      <c r="M58" s="199"/>
      <c r="N58" s="199"/>
      <c r="O58" s="200"/>
      <c r="P58" s="199"/>
      <c r="Q58" s="199"/>
      <c r="R58" s="199"/>
      <c r="S58" s="199"/>
      <c r="T58" s="199"/>
      <c r="U58" s="200"/>
      <c r="V58" s="199"/>
      <c r="W58" s="200"/>
      <c r="X58"/>
      <c r="Y58"/>
      <c r="Z58"/>
      <c r="AA58"/>
      <c r="AB58"/>
      <c r="AC58"/>
    </row>
    <row r="59" spans="1:29" ht="15.75" customHeight="1" x14ac:dyDescent="0.3">
      <c r="A59" s="438">
        <v>10</v>
      </c>
      <c r="B59" s="425" t="s">
        <v>177</v>
      </c>
      <c r="C59" s="427"/>
      <c r="D59" s="429" t="s">
        <v>135</v>
      </c>
      <c r="E59" s="431" t="s">
        <v>58</v>
      </c>
      <c r="F59" s="439">
        <v>10</v>
      </c>
      <c r="G59" s="433" t="s">
        <v>126</v>
      </c>
      <c r="H59" s="97" t="s">
        <v>19</v>
      </c>
      <c r="I59" s="133">
        <v>45702</v>
      </c>
      <c r="J59" s="133">
        <f>I59+12</f>
        <v>45714</v>
      </c>
      <c r="K59" s="133">
        <f>J59+5</f>
        <v>45719</v>
      </c>
      <c r="L59" s="196">
        <f>K59+15</f>
        <v>45734</v>
      </c>
      <c r="M59" s="197">
        <f>L59+6</f>
        <v>45740</v>
      </c>
      <c r="N59" s="133">
        <f>M59+14</f>
        <v>45754</v>
      </c>
      <c r="O59" s="196">
        <f>N59+15</f>
        <v>45769</v>
      </c>
      <c r="P59" s="197">
        <f>O59+6</f>
        <v>45775</v>
      </c>
      <c r="Q59" s="197">
        <f>P59+14</f>
        <v>45789</v>
      </c>
      <c r="R59" s="197"/>
      <c r="S59" s="133">
        <f>Q59+3</f>
        <v>45792</v>
      </c>
      <c r="T59" s="133">
        <f>S59+4</f>
        <v>45796</v>
      </c>
      <c r="U59" s="196">
        <f>T59+3</f>
        <v>45799</v>
      </c>
      <c r="V59" s="133">
        <v>45803</v>
      </c>
      <c r="W59" s="135">
        <v>46022</v>
      </c>
    </row>
    <row r="60" spans="1:29" s="19" customFormat="1" ht="16.2" thickBot="1" x14ac:dyDescent="0.35">
      <c r="A60" s="438"/>
      <c r="B60" s="426"/>
      <c r="C60" s="428"/>
      <c r="D60" s="430"/>
      <c r="E60" s="432"/>
      <c r="F60" s="440"/>
      <c r="G60" s="434"/>
      <c r="H60" s="198" t="s">
        <v>20</v>
      </c>
      <c r="I60" s="199"/>
      <c r="J60" s="199"/>
      <c r="K60" s="199"/>
      <c r="L60" s="199"/>
      <c r="M60" s="199"/>
      <c r="N60" s="199"/>
      <c r="O60" s="200"/>
      <c r="P60" s="199"/>
      <c r="Q60" s="199"/>
      <c r="R60" s="199"/>
      <c r="S60" s="199"/>
      <c r="T60" s="199"/>
      <c r="U60" s="200"/>
      <c r="V60" s="199"/>
      <c r="W60" s="200"/>
      <c r="X60"/>
      <c r="Y60"/>
      <c r="Z60"/>
      <c r="AA60"/>
      <c r="AB60"/>
      <c r="AC60"/>
    </row>
    <row r="61" spans="1:29" s="19" customFormat="1" ht="16.5" customHeight="1" thickBot="1" x14ac:dyDescent="0.35">
      <c r="A61" s="194"/>
      <c r="B61" s="225" t="s">
        <v>2</v>
      </c>
      <c r="C61" s="225"/>
      <c r="D61" s="138"/>
      <c r="E61" s="138"/>
      <c r="F61" s="138"/>
      <c r="G61" s="145"/>
      <c r="H61" s="144"/>
      <c r="I61" s="137"/>
      <c r="J61" s="138"/>
      <c r="K61" s="137"/>
      <c r="L61" s="137"/>
      <c r="M61" s="137"/>
      <c r="N61" s="137"/>
      <c r="O61" s="137"/>
      <c r="P61" s="139"/>
      <c r="Q61" s="136"/>
      <c r="R61" s="137"/>
      <c r="S61" s="137"/>
      <c r="T61" s="137"/>
      <c r="U61" s="137"/>
      <c r="V61" s="137"/>
      <c r="W61" s="139"/>
      <c r="X61"/>
      <c r="Y61"/>
      <c r="Z61"/>
      <c r="AA61"/>
    </row>
    <row r="62" spans="1:29" s="19" customForma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9" s="19" customFormat="1" ht="15.6" x14ac:dyDescent="0.3">
      <c r="A63"/>
      <c r="B63" s="1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9" s="19" customFormat="1" x14ac:dyDescent="0.3">
      <c r="A64"/>
      <c r="B64"/>
      <c r="C64" s="179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9" s="19" customForma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9" ht="15" customHeight="1" thickBot="1" x14ac:dyDescent="0.35">
      <c r="AB66" s="19"/>
      <c r="AC66" s="19"/>
    </row>
    <row r="67" spans="1:29" ht="15" customHeight="1" thickBot="1" x14ac:dyDescent="0.35">
      <c r="B67" s="465" t="s">
        <v>32</v>
      </c>
      <c r="C67" s="466"/>
      <c r="D67" s="466"/>
      <c r="E67" s="466"/>
      <c r="F67" s="467"/>
    </row>
    <row r="68" spans="1:29" ht="15" customHeight="1" thickBot="1" x14ac:dyDescent="0.35">
      <c r="B68" s="14" t="s">
        <v>76</v>
      </c>
      <c r="C68" s="324" t="s">
        <v>147</v>
      </c>
      <c r="D68" s="325"/>
      <c r="E68" s="326"/>
      <c r="F68" s="327"/>
    </row>
    <row r="69" spans="1:29" ht="15" customHeight="1" x14ac:dyDescent="0.3"/>
    <row r="70" spans="1:29" ht="15" customHeight="1" thickBot="1" x14ac:dyDescent="0.35"/>
    <row r="71" spans="1:29" ht="25.2" customHeight="1" thickBot="1" x14ac:dyDescent="0.35">
      <c r="B71" s="272"/>
      <c r="C71" s="272"/>
      <c r="D71" s="292" t="s">
        <v>40</v>
      </c>
      <c r="E71" s="293"/>
      <c r="F71" s="293"/>
      <c r="G71" s="293"/>
      <c r="H71" s="294"/>
      <c r="J71" s="295" t="s">
        <v>51</v>
      </c>
      <c r="K71" s="296"/>
      <c r="L71" s="297" t="s">
        <v>52</v>
      </c>
      <c r="M71" s="298"/>
      <c r="N71" s="299"/>
      <c r="P71" s="300" t="s">
        <v>57</v>
      </c>
      <c r="Q71" s="301"/>
      <c r="R71" s="301"/>
      <c r="S71" s="301"/>
      <c r="T71" s="302"/>
    </row>
    <row r="72" spans="1:29" ht="15" customHeight="1" thickBot="1" x14ac:dyDescent="0.35">
      <c r="B72" s="272" t="s">
        <v>34</v>
      </c>
      <c r="C72" s="272"/>
      <c r="D72" s="55" t="s">
        <v>41</v>
      </c>
      <c r="E72" s="17"/>
      <c r="F72" s="303" t="s">
        <v>42</v>
      </c>
      <c r="G72" s="304"/>
      <c r="H72" s="305"/>
      <c r="J72" s="306">
        <v>1</v>
      </c>
      <c r="K72" s="307"/>
      <c r="L72" s="286" t="s">
        <v>54</v>
      </c>
      <c r="M72" s="287"/>
      <c r="N72" s="288"/>
      <c r="P72" s="59" t="s">
        <v>58</v>
      </c>
      <c r="Q72" s="308" t="s">
        <v>59</v>
      </c>
      <c r="R72" s="309"/>
      <c r="S72" s="309"/>
      <c r="T72" s="310"/>
    </row>
    <row r="73" spans="1:29" ht="18.75" customHeight="1" thickBot="1" x14ac:dyDescent="0.35">
      <c r="B73" s="272" t="s">
        <v>35</v>
      </c>
      <c r="C73" s="272"/>
      <c r="D73" s="56" t="s">
        <v>43</v>
      </c>
      <c r="E73" s="18"/>
      <c r="F73" s="273" t="s">
        <v>44</v>
      </c>
      <c r="G73" s="274"/>
      <c r="H73" s="275"/>
      <c r="J73" s="284">
        <v>2</v>
      </c>
      <c r="K73" s="285"/>
      <c r="L73" s="286" t="s">
        <v>55</v>
      </c>
      <c r="M73" s="287"/>
      <c r="N73" s="288"/>
      <c r="P73" s="60" t="s">
        <v>60</v>
      </c>
      <c r="Q73" s="308" t="s">
        <v>61</v>
      </c>
      <c r="R73" s="309"/>
      <c r="S73" s="309"/>
      <c r="T73" s="310"/>
    </row>
    <row r="74" spans="1:29" ht="15" customHeight="1" thickBot="1" x14ac:dyDescent="0.35">
      <c r="B74" s="272" t="s">
        <v>36</v>
      </c>
      <c r="C74" s="272"/>
      <c r="D74" s="55" t="s">
        <v>45</v>
      </c>
      <c r="E74" s="17"/>
      <c r="F74" s="273" t="s">
        <v>46</v>
      </c>
      <c r="G74" s="274"/>
      <c r="H74" s="275"/>
      <c r="J74" s="284">
        <v>3</v>
      </c>
      <c r="K74" s="285"/>
      <c r="L74" s="286" t="s">
        <v>56</v>
      </c>
      <c r="M74" s="287"/>
      <c r="N74" s="288"/>
      <c r="P74" s="61" t="s">
        <v>62</v>
      </c>
      <c r="Q74" s="289" t="s">
        <v>63</v>
      </c>
      <c r="R74" s="290"/>
      <c r="S74" s="290"/>
      <c r="T74" s="291"/>
    </row>
    <row r="75" spans="1:29" ht="15" customHeight="1" thickBot="1" x14ac:dyDescent="0.35">
      <c r="B75" s="272" t="s">
        <v>37</v>
      </c>
      <c r="C75" s="272"/>
      <c r="D75" s="56" t="s">
        <v>47</v>
      </c>
      <c r="E75" s="18"/>
      <c r="F75" s="273" t="s">
        <v>48</v>
      </c>
      <c r="G75" s="274"/>
      <c r="H75" s="275"/>
      <c r="J75" s="276">
        <v>4</v>
      </c>
      <c r="K75" s="277"/>
      <c r="L75" s="278" t="s">
        <v>53</v>
      </c>
      <c r="M75" s="279"/>
      <c r="N75" s="280"/>
    </row>
    <row r="76" spans="1:29" ht="15" customHeight="1" thickBot="1" x14ac:dyDescent="0.35">
      <c r="B76" s="272" t="s">
        <v>38</v>
      </c>
      <c r="C76" s="272"/>
      <c r="D76" s="57" t="s">
        <v>49</v>
      </c>
      <c r="E76" s="58"/>
      <c r="F76" s="281" t="s">
        <v>50</v>
      </c>
      <c r="G76" s="282"/>
      <c r="H76" s="283"/>
    </row>
    <row r="77" spans="1:29" ht="15" customHeight="1" thickBot="1" x14ac:dyDescent="0.4">
      <c r="B77" s="212" t="s">
        <v>39</v>
      </c>
      <c r="C77" s="212"/>
      <c r="D77" s="218" t="s">
        <v>131</v>
      </c>
      <c r="E77" s="217"/>
      <c r="F77" s="468" t="s">
        <v>132</v>
      </c>
      <c r="G77" s="469"/>
      <c r="H77" s="470"/>
    </row>
    <row r="78" spans="1:29" ht="36.75" customHeight="1" x14ac:dyDescent="0.3"/>
    <row r="79" spans="1:29" ht="33.75" customHeight="1" x14ac:dyDescent="0.3"/>
    <row r="80" spans="1:29" ht="22.5" customHeight="1" x14ac:dyDescent="0.45">
      <c r="L80" s="12" t="s">
        <v>3</v>
      </c>
    </row>
    <row r="81" spans="1:24" ht="15.75" customHeight="1" x14ac:dyDescent="0.3"/>
    <row r="82" spans="1:24" ht="15.75" customHeight="1" x14ac:dyDescent="0.3">
      <c r="J82" s="445" t="s">
        <v>161</v>
      </c>
      <c r="K82" s="445"/>
      <c r="L82" s="445"/>
      <c r="M82" s="445"/>
      <c r="N82" s="445"/>
      <c r="O82" s="445"/>
      <c r="P82" s="445"/>
      <c r="Q82" s="445"/>
      <c r="R82" s="445"/>
      <c r="S82" s="445"/>
      <c r="T82" s="445"/>
    </row>
    <row r="83" spans="1:24" ht="15" thickBot="1" x14ac:dyDescent="0.35"/>
    <row r="84" spans="1:24" ht="18" x14ac:dyDescent="0.3">
      <c r="A84" s="346" t="s">
        <v>18</v>
      </c>
      <c r="B84" s="347"/>
      <c r="C84" s="347"/>
      <c r="D84" s="347"/>
      <c r="E84" s="347"/>
      <c r="F84" s="347"/>
      <c r="G84" s="347"/>
      <c r="H84" s="446" t="s">
        <v>21</v>
      </c>
      <c r="I84" s="388" t="s">
        <v>22</v>
      </c>
      <c r="J84" s="388"/>
      <c r="K84" s="388"/>
      <c r="L84" s="388"/>
      <c r="M84" s="450" t="s">
        <v>23</v>
      </c>
      <c r="N84" s="450"/>
      <c r="O84" s="450"/>
      <c r="P84" s="388" t="s">
        <v>0</v>
      </c>
      <c r="Q84" s="388"/>
      <c r="R84" s="388"/>
      <c r="S84" s="388"/>
      <c r="T84" s="388"/>
      <c r="U84" s="388"/>
      <c r="V84" s="388"/>
      <c r="W84" s="347" t="s">
        <v>79</v>
      </c>
      <c r="X84" s="348"/>
    </row>
    <row r="85" spans="1:24" ht="31.2" x14ac:dyDescent="0.3">
      <c r="A85" s="448" t="s">
        <v>16</v>
      </c>
      <c r="B85" s="395" t="s">
        <v>17</v>
      </c>
      <c r="C85" s="395" t="s">
        <v>65</v>
      </c>
      <c r="D85" s="395" t="s">
        <v>7</v>
      </c>
      <c r="E85" s="395" t="s">
        <v>57</v>
      </c>
      <c r="F85" s="395" t="s">
        <v>9</v>
      </c>
      <c r="G85" s="449" t="s">
        <v>25</v>
      </c>
      <c r="H85" s="447"/>
      <c r="I85" s="333" t="s">
        <v>10</v>
      </c>
      <c r="J85" s="10" t="s">
        <v>24</v>
      </c>
      <c r="K85" s="10" t="s">
        <v>11</v>
      </c>
      <c r="L85" s="10" t="s">
        <v>15</v>
      </c>
      <c r="M85" s="10" t="s">
        <v>82</v>
      </c>
      <c r="N85" s="10" t="s">
        <v>81</v>
      </c>
      <c r="O85" s="10" t="s">
        <v>123</v>
      </c>
      <c r="P85" s="10" t="s">
        <v>113</v>
      </c>
      <c r="Q85" s="10" t="s">
        <v>114</v>
      </c>
      <c r="R85" s="333" t="s">
        <v>64</v>
      </c>
      <c r="S85" s="10" t="s">
        <v>74</v>
      </c>
      <c r="T85" s="10" t="s">
        <v>4</v>
      </c>
      <c r="U85" s="10" t="s">
        <v>80</v>
      </c>
      <c r="V85" s="10" t="s">
        <v>100</v>
      </c>
      <c r="W85" s="10" t="s">
        <v>6</v>
      </c>
      <c r="X85" s="462" t="s">
        <v>66</v>
      </c>
    </row>
    <row r="86" spans="1:24" ht="16.2" thickBot="1" x14ac:dyDescent="0.35">
      <c r="A86" s="448"/>
      <c r="B86" s="395"/>
      <c r="C86" s="395"/>
      <c r="D86" s="395"/>
      <c r="E86" s="395"/>
      <c r="F86" s="395"/>
      <c r="G86" s="449"/>
      <c r="H86" s="447"/>
      <c r="I86" s="333"/>
      <c r="J86" s="27" t="s">
        <v>69</v>
      </c>
      <c r="K86" s="28" t="s">
        <v>72</v>
      </c>
      <c r="L86" s="27" t="s">
        <v>70</v>
      </c>
      <c r="M86" s="28" t="s">
        <v>71</v>
      </c>
      <c r="N86" s="27" t="s">
        <v>69</v>
      </c>
      <c r="O86" s="181" t="s">
        <v>71</v>
      </c>
      <c r="P86" s="28" t="s">
        <v>75</v>
      </c>
      <c r="Q86" s="54" t="s">
        <v>69</v>
      </c>
      <c r="R86" s="333"/>
      <c r="S86" s="27" t="s">
        <v>75</v>
      </c>
      <c r="T86" s="31" t="s">
        <v>99</v>
      </c>
      <c r="U86" s="31" t="s">
        <v>72</v>
      </c>
      <c r="V86" s="31" t="s">
        <v>98</v>
      </c>
      <c r="W86" s="10"/>
      <c r="X86" s="462"/>
    </row>
    <row r="87" spans="1:24" ht="15.6" x14ac:dyDescent="0.3">
      <c r="A87" s="423">
        <v>1</v>
      </c>
      <c r="B87" s="425" t="s">
        <v>171</v>
      </c>
      <c r="C87" s="427"/>
      <c r="D87" s="429" t="s">
        <v>135</v>
      </c>
      <c r="E87" s="431" t="s">
        <v>58</v>
      </c>
      <c r="F87" s="431">
        <v>1</v>
      </c>
      <c r="G87" s="433" t="s">
        <v>126</v>
      </c>
      <c r="H87" s="164" t="s">
        <v>19</v>
      </c>
      <c r="I87" s="121">
        <v>45702</v>
      </c>
      <c r="J87" s="121">
        <f t="shared" ref="J87" si="0">I87+12</f>
        <v>45714</v>
      </c>
      <c r="K87" s="121">
        <f t="shared" ref="K87" si="1">J87+5</f>
        <v>45719</v>
      </c>
      <c r="L87" s="121">
        <f t="shared" ref="L87" si="2">K87+30</f>
        <v>45749</v>
      </c>
      <c r="M87" s="210">
        <f t="shared" ref="M87" si="3">L87+15</f>
        <v>45764</v>
      </c>
      <c r="N87" s="210">
        <f t="shared" ref="N87" si="4">M87+12</f>
        <v>45776</v>
      </c>
      <c r="O87" s="211">
        <f t="shared" ref="O87" si="5">N87+15</f>
        <v>45791</v>
      </c>
      <c r="P87" s="121">
        <f t="shared" ref="P87" si="6">O87+7</f>
        <v>45798</v>
      </c>
      <c r="Q87" s="121">
        <f t="shared" ref="Q87" si="7">P87+12</f>
        <v>45810</v>
      </c>
      <c r="R87" s="121"/>
      <c r="S87" s="121">
        <f t="shared" ref="S87" si="8">Q87+7</f>
        <v>45817</v>
      </c>
      <c r="T87" s="121">
        <f t="shared" ref="T87" si="9">S87+10</f>
        <v>45827</v>
      </c>
      <c r="U87" s="121">
        <f t="shared" ref="U87" si="10">T87+4</f>
        <v>45831</v>
      </c>
      <c r="V87" s="121">
        <f t="shared" ref="V87" si="11">U87+3</f>
        <v>45834</v>
      </c>
      <c r="W87" s="121">
        <f t="shared" ref="W87" si="12">V87+5</f>
        <v>45839</v>
      </c>
      <c r="X87" s="210">
        <v>46022</v>
      </c>
    </row>
    <row r="88" spans="1:24" ht="16.2" thickBot="1" x14ac:dyDescent="0.35">
      <c r="A88" s="424"/>
      <c r="B88" s="426"/>
      <c r="C88" s="428"/>
      <c r="D88" s="430"/>
      <c r="E88" s="432"/>
      <c r="F88" s="432"/>
      <c r="G88" s="434"/>
      <c r="H88" s="163" t="s">
        <v>20</v>
      </c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3"/>
    </row>
    <row r="89" spans="1:24" ht="15.6" x14ac:dyDescent="0.3">
      <c r="A89" s="423">
        <v>2</v>
      </c>
      <c r="B89" s="425" t="s">
        <v>172</v>
      </c>
      <c r="C89" s="427"/>
      <c r="D89" s="429" t="s">
        <v>135</v>
      </c>
      <c r="E89" s="431" t="s">
        <v>58</v>
      </c>
      <c r="F89" s="431">
        <v>2</v>
      </c>
      <c r="G89" s="433" t="s">
        <v>126</v>
      </c>
      <c r="H89" s="164" t="s">
        <v>19</v>
      </c>
      <c r="I89" s="121">
        <v>45702</v>
      </c>
      <c r="J89" s="121">
        <f t="shared" ref="J89" si="13">I89+12</f>
        <v>45714</v>
      </c>
      <c r="K89" s="121">
        <f t="shared" ref="K89" si="14">J89+5</f>
        <v>45719</v>
      </c>
      <c r="L89" s="121">
        <f t="shared" ref="L89" si="15">K89+30</f>
        <v>45749</v>
      </c>
      <c r="M89" s="210">
        <f t="shared" ref="M89" si="16">L89+15</f>
        <v>45764</v>
      </c>
      <c r="N89" s="210">
        <f t="shared" ref="N89" si="17">M89+12</f>
        <v>45776</v>
      </c>
      <c r="O89" s="211">
        <f t="shared" ref="O89" si="18">N89+15</f>
        <v>45791</v>
      </c>
      <c r="P89" s="121">
        <f t="shared" ref="P89" si="19">O89+7</f>
        <v>45798</v>
      </c>
      <c r="Q89" s="121">
        <f t="shared" ref="Q89" si="20">P89+12</f>
        <v>45810</v>
      </c>
      <c r="R89" s="121"/>
      <c r="S89" s="121">
        <f t="shared" ref="S89" si="21">Q89+7</f>
        <v>45817</v>
      </c>
      <c r="T89" s="121">
        <f t="shared" ref="T89" si="22">S89+10</f>
        <v>45827</v>
      </c>
      <c r="U89" s="121">
        <f t="shared" ref="U89" si="23">T89+4</f>
        <v>45831</v>
      </c>
      <c r="V89" s="121">
        <f t="shared" ref="V89" si="24">U89+3</f>
        <v>45834</v>
      </c>
      <c r="W89" s="121">
        <f t="shared" ref="W89" si="25">V89+5</f>
        <v>45839</v>
      </c>
      <c r="X89" s="210">
        <v>46022</v>
      </c>
    </row>
    <row r="90" spans="1:24" ht="16.2" thickBot="1" x14ac:dyDescent="0.35">
      <c r="A90" s="424"/>
      <c r="B90" s="426"/>
      <c r="C90" s="428"/>
      <c r="D90" s="430"/>
      <c r="E90" s="432"/>
      <c r="F90" s="432"/>
      <c r="G90" s="434"/>
      <c r="H90" s="163" t="s">
        <v>20</v>
      </c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3"/>
    </row>
    <row r="91" spans="1:24" ht="15.6" x14ac:dyDescent="0.3">
      <c r="A91" s="438">
        <v>3</v>
      </c>
      <c r="B91" s="451" t="s">
        <v>165</v>
      </c>
      <c r="C91" s="429"/>
      <c r="D91" s="429" t="s">
        <v>143</v>
      </c>
      <c r="E91" s="431" t="s">
        <v>58</v>
      </c>
      <c r="F91" s="431">
        <v>3</v>
      </c>
      <c r="G91" s="431" t="s">
        <v>126</v>
      </c>
      <c r="H91" s="164" t="s">
        <v>19</v>
      </c>
      <c r="I91" s="121">
        <v>45702</v>
      </c>
      <c r="J91" s="121">
        <f>I91+12</f>
        <v>45714</v>
      </c>
      <c r="K91" s="121">
        <f>J91+5</f>
        <v>45719</v>
      </c>
      <c r="L91" s="121">
        <f>K91+30</f>
        <v>45749</v>
      </c>
      <c r="M91" s="210">
        <f>L91+15</f>
        <v>45764</v>
      </c>
      <c r="N91" s="210">
        <f>M91+12</f>
        <v>45776</v>
      </c>
      <c r="O91" s="211">
        <f>N91+15</f>
        <v>45791</v>
      </c>
      <c r="P91" s="121">
        <f>O91+7</f>
        <v>45798</v>
      </c>
      <c r="Q91" s="121">
        <f>P91+12</f>
        <v>45810</v>
      </c>
      <c r="R91" s="121"/>
      <c r="S91" s="121">
        <f>Q91+7</f>
        <v>45817</v>
      </c>
      <c r="T91" s="121">
        <f>S91+10</f>
        <v>45827</v>
      </c>
      <c r="U91" s="121">
        <f>T91+4</f>
        <v>45831</v>
      </c>
      <c r="V91" s="121">
        <f>U91+3</f>
        <v>45834</v>
      </c>
      <c r="W91" s="121">
        <f>V91+5</f>
        <v>45839</v>
      </c>
      <c r="X91" s="210">
        <v>46022</v>
      </c>
    </row>
    <row r="92" spans="1:24" ht="15.6" x14ac:dyDescent="0.3">
      <c r="A92" s="438"/>
      <c r="B92" s="452"/>
      <c r="C92" s="436"/>
      <c r="D92" s="437"/>
      <c r="E92" s="431"/>
      <c r="F92" s="431"/>
      <c r="G92" s="431"/>
      <c r="H92" s="163" t="s">
        <v>20</v>
      </c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3"/>
    </row>
    <row r="93" spans="1:24" ht="18.600000000000001" thickBot="1" x14ac:dyDescent="0.35">
      <c r="A93" s="131"/>
      <c r="B93" s="132" t="s">
        <v>2</v>
      </c>
      <c r="C93" s="184"/>
      <c r="D93" s="129"/>
      <c r="E93" s="185"/>
      <c r="F93" s="185"/>
      <c r="G93" s="185"/>
      <c r="H93" s="185"/>
      <c r="I93" s="186"/>
      <c r="J93" s="186"/>
      <c r="K93" s="186"/>
      <c r="L93" s="186"/>
      <c r="M93" s="186"/>
      <c r="N93" s="186"/>
      <c r="O93" s="186"/>
      <c r="P93" s="185"/>
      <c r="Q93" s="185"/>
      <c r="R93" s="186"/>
      <c r="S93" s="186"/>
      <c r="T93" s="186"/>
      <c r="U93" s="186"/>
      <c r="V93" s="186"/>
      <c r="W93" s="186"/>
      <c r="X93" s="187"/>
    </row>
  </sheetData>
  <mergeCells count="196">
    <mergeCell ref="A43:A44"/>
    <mergeCell ref="C43:C44"/>
    <mergeCell ref="X15:X16"/>
    <mergeCell ref="H14:H16"/>
    <mergeCell ref="I14:L14"/>
    <mergeCell ref="W14:X14"/>
    <mergeCell ref="P14:V14"/>
    <mergeCell ref="M14:O14"/>
    <mergeCell ref="M38:O38"/>
    <mergeCell ref="J35:T35"/>
    <mergeCell ref="R15:R16"/>
    <mergeCell ref="A14:G14"/>
    <mergeCell ref="G41:G42"/>
    <mergeCell ref="F19:F20"/>
    <mergeCell ref="E41:E42"/>
    <mergeCell ref="A39:A40"/>
    <mergeCell ref="A15:A16"/>
    <mergeCell ref="B41:B42"/>
    <mergeCell ref="B15:B16"/>
    <mergeCell ref="C15:C16"/>
    <mergeCell ref="D15:D16"/>
    <mergeCell ref="A19:A20"/>
    <mergeCell ref="B19:B20"/>
    <mergeCell ref="C19:C20"/>
    <mergeCell ref="B74:C74"/>
    <mergeCell ref="F74:H74"/>
    <mergeCell ref="J74:K74"/>
    <mergeCell ref="L74:N74"/>
    <mergeCell ref="Q74:T74"/>
    <mergeCell ref="J71:K71"/>
    <mergeCell ref="L71:N71"/>
    <mergeCell ref="P71:T71"/>
    <mergeCell ref="B72:C72"/>
    <mergeCell ref="F72:H72"/>
    <mergeCell ref="J72:K72"/>
    <mergeCell ref="L72:N72"/>
    <mergeCell ref="Q72:T72"/>
    <mergeCell ref="F73:H73"/>
    <mergeCell ref="J73:K73"/>
    <mergeCell ref="L73:N73"/>
    <mergeCell ref="D19:D20"/>
    <mergeCell ref="W39:W40"/>
    <mergeCell ref="F15:F16"/>
    <mergeCell ref="G15:G16"/>
    <mergeCell ref="C39:C40"/>
    <mergeCell ref="G19:G20"/>
    <mergeCell ref="C33:I33"/>
    <mergeCell ref="I15:I16"/>
    <mergeCell ref="B39:B40"/>
    <mergeCell ref="F41:F42"/>
    <mergeCell ref="D39:D40"/>
    <mergeCell ref="B43:B44"/>
    <mergeCell ref="D43:D44"/>
    <mergeCell ref="C41:C42"/>
    <mergeCell ref="D41:D42"/>
    <mergeCell ref="G43:G44"/>
    <mergeCell ref="E43:E44"/>
    <mergeCell ref="F43:F44"/>
    <mergeCell ref="C5:I5"/>
    <mergeCell ref="I84:L84"/>
    <mergeCell ref="J11:P11"/>
    <mergeCell ref="J75:K75"/>
    <mergeCell ref="L75:N75"/>
    <mergeCell ref="B67:F67"/>
    <mergeCell ref="C68:F68"/>
    <mergeCell ref="B75:C75"/>
    <mergeCell ref="F75:H75"/>
    <mergeCell ref="F77:H77"/>
    <mergeCell ref="B76:C76"/>
    <mergeCell ref="F76:H76"/>
    <mergeCell ref="C32:I32"/>
    <mergeCell ref="C6:I6"/>
    <mergeCell ref="C7:I7"/>
    <mergeCell ref="C8:I8"/>
    <mergeCell ref="C9:I9"/>
    <mergeCell ref="P38:U38"/>
    <mergeCell ref="H38:H40"/>
    <mergeCell ref="C29:I29"/>
    <mergeCell ref="C30:I30"/>
    <mergeCell ref="C31:I31"/>
    <mergeCell ref="E15:E16"/>
    <mergeCell ref="A38:G38"/>
    <mergeCell ref="M84:O84"/>
    <mergeCell ref="P84:V84"/>
    <mergeCell ref="E19:E20"/>
    <mergeCell ref="A91:A92"/>
    <mergeCell ref="B91:B92"/>
    <mergeCell ref="C91:C92"/>
    <mergeCell ref="D91:D92"/>
    <mergeCell ref="E91:E92"/>
    <mergeCell ref="F91:F92"/>
    <mergeCell ref="G91:G92"/>
    <mergeCell ref="V38:W38"/>
    <mergeCell ref="I38:L38"/>
    <mergeCell ref="E39:E40"/>
    <mergeCell ref="F39:F40"/>
    <mergeCell ref="G39:G40"/>
    <mergeCell ref="R39:R40"/>
    <mergeCell ref="V39:V40"/>
    <mergeCell ref="I39:I40"/>
    <mergeCell ref="B71:C71"/>
    <mergeCell ref="W84:X84"/>
    <mergeCell ref="I85:I86"/>
    <mergeCell ref="R85:R86"/>
    <mergeCell ref="X85:X86"/>
    <mergeCell ref="A41:A42"/>
    <mergeCell ref="A84:G84"/>
    <mergeCell ref="H84:H86"/>
    <mergeCell ref="A85:A86"/>
    <mergeCell ref="B85:B86"/>
    <mergeCell ref="C85:C86"/>
    <mergeCell ref="D85:D86"/>
    <mergeCell ref="E85:E86"/>
    <mergeCell ref="F85:F86"/>
    <mergeCell ref="G85:G86"/>
    <mergeCell ref="B45:B46"/>
    <mergeCell ref="A45:A46"/>
    <mergeCell ref="C45:C46"/>
    <mergeCell ref="D45:D46"/>
    <mergeCell ref="E45:E46"/>
    <mergeCell ref="F45:F46"/>
    <mergeCell ref="G45:G46"/>
    <mergeCell ref="J82:T82"/>
    <mergeCell ref="D71:H71"/>
    <mergeCell ref="B73:C73"/>
    <mergeCell ref="A47:A48"/>
    <mergeCell ref="B47:B48"/>
    <mergeCell ref="C47:C48"/>
    <mergeCell ref="D47:D48"/>
    <mergeCell ref="E47:E48"/>
    <mergeCell ref="F47:F48"/>
    <mergeCell ref="G47:G48"/>
    <mergeCell ref="A49:A50"/>
    <mergeCell ref="B49:B50"/>
    <mergeCell ref="C49:C50"/>
    <mergeCell ref="D49:D50"/>
    <mergeCell ref="E49:E50"/>
    <mergeCell ref="F49:F50"/>
    <mergeCell ref="Q73:T73"/>
    <mergeCell ref="G49:G50"/>
    <mergeCell ref="A51:A52"/>
    <mergeCell ref="B51:B52"/>
    <mergeCell ref="C51:C52"/>
    <mergeCell ref="D51:D52"/>
    <mergeCell ref="E51:E52"/>
    <mergeCell ref="F51:F52"/>
    <mergeCell ref="G51:G52"/>
    <mergeCell ref="A53:A54"/>
    <mergeCell ref="B53:B54"/>
    <mergeCell ref="C53:C54"/>
    <mergeCell ref="D53:D54"/>
    <mergeCell ref="E53:E54"/>
    <mergeCell ref="F53:F54"/>
    <mergeCell ref="G53:G54"/>
    <mergeCell ref="D59:D60"/>
    <mergeCell ref="E59:E60"/>
    <mergeCell ref="F59:F60"/>
    <mergeCell ref="G59:G60"/>
    <mergeCell ref="A55:A56"/>
    <mergeCell ref="B55:B56"/>
    <mergeCell ref="C55:C56"/>
    <mergeCell ref="D55:D56"/>
    <mergeCell ref="E55:E56"/>
    <mergeCell ref="F55:F56"/>
    <mergeCell ref="G55:G56"/>
    <mergeCell ref="A57:A58"/>
    <mergeCell ref="B57:B58"/>
    <mergeCell ref="C57:C58"/>
    <mergeCell ref="D57:D58"/>
    <mergeCell ref="E57:E58"/>
    <mergeCell ref="F57:F58"/>
    <mergeCell ref="G57:G58"/>
    <mergeCell ref="A89:A90"/>
    <mergeCell ref="B89:B90"/>
    <mergeCell ref="C89:C90"/>
    <mergeCell ref="D89:D90"/>
    <mergeCell ref="E89:E90"/>
    <mergeCell ref="F89:F90"/>
    <mergeCell ref="G89:G90"/>
    <mergeCell ref="B17:B18"/>
    <mergeCell ref="C17:C18"/>
    <mergeCell ref="D17:D18"/>
    <mergeCell ref="E17:E18"/>
    <mergeCell ref="F17:F18"/>
    <mergeCell ref="G17:G18"/>
    <mergeCell ref="A17:A18"/>
    <mergeCell ref="A87:A88"/>
    <mergeCell ref="B87:B88"/>
    <mergeCell ref="C87:C88"/>
    <mergeCell ref="D87:D88"/>
    <mergeCell ref="E87:E88"/>
    <mergeCell ref="F87:F88"/>
    <mergeCell ref="G87:G88"/>
    <mergeCell ref="A59:A60"/>
    <mergeCell ref="B59:B60"/>
    <mergeCell ref="C59:C60"/>
  </mergeCells>
  <phoneticPr fontId="7" type="noConversion"/>
  <pageMargins left="0.23622047244094491" right="0.2" top="0.46" bottom="0.36" header="0.31496062992125984" footer="0.31496062992125984"/>
  <pageSetup paperSize="9" orientation="landscape" r:id="rId1"/>
  <headerFooter>
    <oddFooter>&amp;R&amp;P de&amp;N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82"/>
  <sheetViews>
    <sheetView topLeftCell="A34" zoomScale="85" zoomScaleNormal="85" workbookViewId="0">
      <selection activeCell="K48" sqref="K48"/>
    </sheetView>
  </sheetViews>
  <sheetFormatPr baseColWidth="10" defaultColWidth="11.44140625" defaultRowHeight="13.2" x14ac:dyDescent="0.25"/>
  <cols>
    <col min="1" max="1" width="5.44140625" style="62" customWidth="1"/>
    <col min="2" max="2" width="55.5546875" style="62" customWidth="1"/>
    <col min="3" max="3" width="20.21875" style="62" customWidth="1"/>
    <col min="4" max="4" width="15.77734375" style="62" customWidth="1"/>
    <col min="5" max="5" width="13.21875" style="62" customWidth="1"/>
    <col min="6" max="6" width="7.21875" style="62" customWidth="1"/>
    <col min="7" max="7" width="10.21875" style="62" bestFit="1" customWidth="1"/>
    <col min="8" max="8" width="13.5546875" style="62" customWidth="1"/>
    <col min="9" max="30" width="24.77734375" style="62" customWidth="1"/>
    <col min="31" max="32" width="14.21875" style="62" customWidth="1"/>
    <col min="33" max="39" width="12.77734375" style="62" customWidth="1"/>
    <col min="40" max="16384" width="11.44140625" style="62"/>
  </cols>
  <sheetData>
    <row r="2" spans="1:30" ht="20.25" customHeight="1" x14ac:dyDescent="0.4">
      <c r="B2" s="63"/>
      <c r="C2" s="63"/>
      <c r="D2" s="63"/>
      <c r="E2" s="63"/>
      <c r="F2" s="63"/>
      <c r="G2" s="63"/>
      <c r="J2" s="63"/>
      <c r="K2" s="153" t="s">
        <v>3</v>
      </c>
      <c r="L2" s="154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30" s="65" customFormat="1" x14ac:dyDescent="0.25">
      <c r="X3" s="66"/>
    </row>
    <row r="4" spans="1:30" ht="16.8" x14ac:dyDescent="0.4">
      <c r="B4" s="34" t="s">
        <v>26</v>
      </c>
      <c r="C4" s="399" t="s">
        <v>133</v>
      </c>
      <c r="D4" s="400"/>
      <c r="E4" s="400"/>
      <c r="F4" s="400"/>
      <c r="G4" s="400"/>
      <c r="H4" s="400"/>
      <c r="I4" s="401"/>
      <c r="J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30" ht="17.399999999999999" x14ac:dyDescent="0.45">
      <c r="B5" s="34" t="s">
        <v>27</v>
      </c>
      <c r="C5" s="402">
        <v>2025</v>
      </c>
      <c r="D5" s="403"/>
      <c r="E5" s="403"/>
      <c r="F5" s="403"/>
      <c r="G5" s="403"/>
      <c r="H5" s="403"/>
      <c r="I5" s="404"/>
      <c r="J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30" ht="17.25" customHeight="1" x14ac:dyDescent="0.45">
      <c r="B6" s="34" t="s">
        <v>28</v>
      </c>
      <c r="C6" s="402" t="s">
        <v>129</v>
      </c>
      <c r="D6" s="403"/>
      <c r="E6" s="403"/>
      <c r="F6" s="403"/>
      <c r="G6" s="403"/>
      <c r="H6" s="403"/>
      <c r="I6" s="404"/>
      <c r="J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30" ht="12.75" customHeight="1" x14ac:dyDescent="0.3">
      <c r="B7" s="34" t="s">
        <v>29</v>
      </c>
      <c r="C7" s="556" t="s">
        <v>128</v>
      </c>
      <c r="D7" s="557"/>
      <c r="E7" s="557"/>
      <c r="F7" s="557"/>
      <c r="G7" s="557"/>
      <c r="H7" s="557"/>
      <c r="I7" s="558"/>
      <c r="J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30" ht="15.6" x14ac:dyDescent="0.3">
      <c r="B8" s="34" t="s">
        <v>30</v>
      </c>
      <c r="C8" s="559" t="s">
        <v>148</v>
      </c>
      <c r="D8" s="560"/>
      <c r="E8" s="560"/>
      <c r="F8" s="560"/>
      <c r="G8" s="560"/>
      <c r="H8" s="560"/>
      <c r="I8" s="561"/>
      <c r="J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30" x14ac:dyDescent="0.25">
      <c r="B9" s="67"/>
      <c r="D9" s="68"/>
      <c r="E9" s="68"/>
    </row>
    <row r="10" spans="1:30" ht="21" x14ac:dyDescent="0.25">
      <c r="B10" s="67"/>
      <c r="D10" s="68"/>
      <c r="E10" s="68"/>
      <c r="J10" s="151" t="s">
        <v>127</v>
      </c>
      <c r="K10" s="151"/>
      <c r="L10" s="151"/>
      <c r="M10" s="152"/>
    </row>
    <row r="11" spans="1:30" ht="13.8" thickBot="1" x14ac:dyDescent="0.3">
      <c r="B11" s="67"/>
      <c r="D11" s="68"/>
      <c r="E11" s="68"/>
    </row>
    <row r="12" spans="1:30" ht="45" customHeight="1" thickBot="1" x14ac:dyDescent="0.35">
      <c r="A12" s="524" t="s">
        <v>1</v>
      </c>
      <c r="B12" s="525"/>
      <c r="C12" s="525"/>
      <c r="D12" s="525"/>
      <c r="E12" s="525"/>
      <c r="F12" s="525"/>
      <c r="G12" s="526"/>
      <c r="H12" s="379" t="s">
        <v>21</v>
      </c>
      <c r="I12" s="483" t="s">
        <v>13</v>
      </c>
      <c r="J12" s="484"/>
      <c r="K12" s="484"/>
      <c r="L12" s="484"/>
      <c r="M12" s="485"/>
      <c r="N12" s="519" t="s">
        <v>87</v>
      </c>
      <c r="O12" s="520"/>
      <c r="P12" s="520"/>
      <c r="Q12" s="520"/>
      <c r="R12" s="520"/>
      <c r="S12" s="520"/>
      <c r="T12" s="521"/>
      <c r="U12" s="519" t="s">
        <v>0</v>
      </c>
      <c r="V12" s="539"/>
      <c r="W12" s="539"/>
      <c r="X12" s="539"/>
      <c r="Y12" s="539"/>
      <c r="Z12" s="539"/>
      <c r="AA12" s="538"/>
      <c r="AB12" s="519" t="s">
        <v>79</v>
      </c>
      <c r="AC12" s="538"/>
      <c r="AD12" s="65"/>
    </row>
    <row r="13" spans="1:30" s="65" customFormat="1" ht="31.2" x14ac:dyDescent="0.25">
      <c r="A13" s="491" t="s">
        <v>16</v>
      </c>
      <c r="B13" s="394" t="s">
        <v>17</v>
      </c>
      <c r="C13" s="394" t="s">
        <v>67</v>
      </c>
      <c r="D13" s="394" t="s">
        <v>7</v>
      </c>
      <c r="E13" s="394" t="s">
        <v>57</v>
      </c>
      <c r="F13" s="494" t="s">
        <v>12</v>
      </c>
      <c r="G13" s="394" t="s">
        <v>8</v>
      </c>
      <c r="H13" s="341"/>
      <c r="I13" s="549" t="s">
        <v>84</v>
      </c>
      <c r="J13" s="30" t="s">
        <v>85</v>
      </c>
      <c r="K13" s="30" t="s">
        <v>104</v>
      </c>
      <c r="L13" s="30" t="s">
        <v>86</v>
      </c>
      <c r="M13" s="35" t="s">
        <v>120</v>
      </c>
      <c r="N13" s="155" t="s">
        <v>89</v>
      </c>
      <c r="O13" s="30" t="s">
        <v>90</v>
      </c>
      <c r="P13" s="155" t="s">
        <v>88</v>
      </c>
      <c r="Q13" s="30" t="s">
        <v>91</v>
      </c>
      <c r="R13" s="30" t="s">
        <v>92</v>
      </c>
      <c r="S13" s="30" t="s">
        <v>93</v>
      </c>
      <c r="T13" s="35" t="s">
        <v>94</v>
      </c>
      <c r="U13" s="155" t="s">
        <v>102</v>
      </c>
      <c r="V13" s="156" t="s">
        <v>95</v>
      </c>
      <c r="W13" s="547" t="s">
        <v>64</v>
      </c>
      <c r="X13" s="30" t="s">
        <v>74</v>
      </c>
      <c r="Y13" s="30" t="s">
        <v>4</v>
      </c>
      <c r="Z13" s="49" t="s">
        <v>80</v>
      </c>
      <c r="AA13" s="35" t="s">
        <v>100</v>
      </c>
      <c r="AB13" s="417" t="s">
        <v>14</v>
      </c>
      <c r="AC13" s="545" t="s">
        <v>68</v>
      </c>
    </row>
    <row r="14" spans="1:30" s="65" customFormat="1" ht="16.5" customHeight="1" thickBot="1" x14ac:dyDescent="0.35">
      <c r="A14" s="492"/>
      <c r="B14" s="493"/>
      <c r="C14" s="493"/>
      <c r="D14" s="493"/>
      <c r="E14" s="493"/>
      <c r="F14" s="495"/>
      <c r="G14" s="493"/>
      <c r="H14" s="341"/>
      <c r="I14" s="550"/>
      <c r="J14" s="157" t="s">
        <v>69</v>
      </c>
      <c r="K14" s="73" t="s">
        <v>105</v>
      </c>
      <c r="L14" s="157" t="s">
        <v>71</v>
      </c>
      <c r="M14" s="177" t="s">
        <v>69</v>
      </c>
      <c r="N14" s="87" t="s">
        <v>106</v>
      </c>
      <c r="O14" s="157" t="s">
        <v>70</v>
      </c>
      <c r="P14" s="73" t="s">
        <v>71</v>
      </c>
      <c r="Q14" s="161" t="s">
        <v>73</v>
      </c>
      <c r="R14" s="157" t="s">
        <v>71</v>
      </c>
      <c r="S14" s="73" t="s">
        <v>69</v>
      </c>
      <c r="T14" s="158" t="s">
        <v>71</v>
      </c>
      <c r="U14" s="159" t="s">
        <v>75</v>
      </c>
      <c r="V14" s="160" t="s">
        <v>69</v>
      </c>
      <c r="W14" s="548"/>
      <c r="X14" s="160" t="s">
        <v>75</v>
      </c>
      <c r="Y14" s="86" t="s">
        <v>99</v>
      </c>
      <c r="Z14" s="160" t="s">
        <v>72</v>
      </c>
      <c r="AA14" s="85" t="s">
        <v>98</v>
      </c>
      <c r="AB14" s="418"/>
      <c r="AC14" s="546"/>
    </row>
    <row r="15" spans="1:30" s="65" customFormat="1" ht="21" customHeight="1" x14ac:dyDescent="0.3">
      <c r="A15" s="499">
        <v>1</v>
      </c>
      <c r="B15" s="510" t="s">
        <v>154</v>
      </c>
      <c r="C15" s="501"/>
      <c r="D15" s="369" t="s">
        <v>136</v>
      </c>
      <c r="E15" s="503" t="s">
        <v>58</v>
      </c>
      <c r="F15" s="516">
        <v>1</v>
      </c>
      <c r="G15" s="553" t="s">
        <v>41</v>
      </c>
      <c r="H15" s="215" t="s">
        <v>19</v>
      </c>
      <c r="I15" s="206">
        <v>45702</v>
      </c>
      <c r="J15" s="204">
        <f>I15+12</f>
        <v>45714</v>
      </c>
      <c r="K15" s="204">
        <f>J15+30</f>
        <v>45744</v>
      </c>
      <c r="L15" s="204">
        <f>K15+17</f>
        <v>45761</v>
      </c>
      <c r="M15" s="205">
        <f>L15+14</f>
        <v>45775</v>
      </c>
      <c r="N15" s="205">
        <f>M15+3</f>
        <v>45778</v>
      </c>
      <c r="O15" s="207">
        <f>N15+32</f>
        <v>45810</v>
      </c>
      <c r="P15" s="204">
        <f>O15+15</f>
        <v>45825</v>
      </c>
      <c r="Q15" s="204">
        <f>P15+13</f>
        <v>45838</v>
      </c>
      <c r="R15" s="204">
        <f>Q15+15</f>
        <v>45853</v>
      </c>
      <c r="S15" s="204">
        <f>R15+13</f>
        <v>45866</v>
      </c>
      <c r="T15" s="204">
        <f>S15+15</f>
        <v>45881</v>
      </c>
      <c r="U15" s="204">
        <f>T15+7</f>
        <v>45888</v>
      </c>
      <c r="V15" s="204">
        <f>U15+13</f>
        <v>45901</v>
      </c>
      <c r="W15" s="204"/>
      <c r="X15" s="205">
        <f>V15+7</f>
        <v>45908</v>
      </c>
      <c r="Y15" s="230">
        <f>X15+10</f>
        <v>45918</v>
      </c>
      <c r="Z15" s="230">
        <f>Y15+4</f>
        <v>45922</v>
      </c>
      <c r="AA15" s="230">
        <f>Z15+3</f>
        <v>45925</v>
      </c>
      <c r="AB15" s="230">
        <f>AA15+5</f>
        <v>45930</v>
      </c>
      <c r="AC15" s="231">
        <v>46022</v>
      </c>
    </row>
    <row r="16" spans="1:30" s="65" customFormat="1" ht="28.5" customHeight="1" thickBot="1" x14ac:dyDescent="0.3">
      <c r="A16" s="499"/>
      <c r="B16" s="511"/>
      <c r="C16" s="501"/>
      <c r="D16" s="362"/>
      <c r="E16" s="503"/>
      <c r="F16" s="505"/>
      <c r="G16" s="507"/>
      <c r="H16" s="214" t="s">
        <v>20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74"/>
    </row>
    <row r="17" spans="1:29" s="65" customFormat="1" ht="15.6" x14ac:dyDescent="0.3">
      <c r="A17" s="522">
        <v>2</v>
      </c>
      <c r="B17" s="330" t="s">
        <v>141</v>
      </c>
      <c r="C17" s="543"/>
      <c r="D17" s="369" t="s">
        <v>137</v>
      </c>
      <c r="E17" s="544" t="s">
        <v>58</v>
      </c>
      <c r="F17" s="516">
        <v>2</v>
      </c>
      <c r="G17" s="551" t="s">
        <v>41</v>
      </c>
      <c r="H17" s="215" t="s">
        <v>19</v>
      </c>
      <c r="I17" s="206">
        <v>45702</v>
      </c>
      <c r="J17" s="204">
        <f>I17+12</f>
        <v>45714</v>
      </c>
      <c r="K17" s="204">
        <f>J17+30</f>
        <v>45744</v>
      </c>
      <c r="L17" s="204">
        <f>K17+17</f>
        <v>45761</v>
      </c>
      <c r="M17" s="205">
        <f>L17+14</f>
        <v>45775</v>
      </c>
      <c r="N17" s="205">
        <f>M17+3</f>
        <v>45778</v>
      </c>
      <c r="O17" s="207">
        <f>N17+32</f>
        <v>45810</v>
      </c>
      <c r="P17" s="204">
        <f>O17+15</f>
        <v>45825</v>
      </c>
      <c r="Q17" s="204">
        <f>P17+13</f>
        <v>45838</v>
      </c>
      <c r="R17" s="204">
        <f>Q17+15</f>
        <v>45853</v>
      </c>
      <c r="S17" s="204">
        <f>R17+13</f>
        <v>45866</v>
      </c>
      <c r="T17" s="204">
        <f>S17+15</f>
        <v>45881</v>
      </c>
      <c r="U17" s="204">
        <f>T17+7</f>
        <v>45888</v>
      </c>
      <c r="V17" s="204">
        <f>U17+13</f>
        <v>45901</v>
      </c>
      <c r="W17" s="204"/>
      <c r="X17" s="205">
        <f>V17+7</f>
        <v>45908</v>
      </c>
      <c r="Y17" s="230">
        <f>X17+10</f>
        <v>45918</v>
      </c>
      <c r="Z17" s="230">
        <f>Y17+4</f>
        <v>45922</v>
      </c>
      <c r="AA17" s="230">
        <f>Z17+3</f>
        <v>45925</v>
      </c>
      <c r="AB17" s="230">
        <f>AA17+5</f>
        <v>45930</v>
      </c>
      <c r="AC17" s="231">
        <v>46022</v>
      </c>
    </row>
    <row r="18" spans="1:29" s="65" customFormat="1" ht="19.5" customHeight="1" thickBot="1" x14ac:dyDescent="0.35">
      <c r="A18" s="498"/>
      <c r="B18" s="330"/>
      <c r="C18" s="543"/>
      <c r="D18" s="362"/>
      <c r="E18" s="544"/>
      <c r="F18" s="505"/>
      <c r="G18" s="552"/>
      <c r="H18" s="215" t="s">
        <v>20</v>
      </c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9"/>
    </row>
    <row r="19" spans="1:29" s="65" customFormat="1" ht="15.6" customHeight="1" x14ac:dyDescent="0.3">
      <c r="A19" s="522">
        <v>3</v>
      </c>
      <c r="B19" s="510" t="s">
        <v>153</v>
      </c>
      <c r="C19" s="512"/>
      <c r="D19" s="369" t="s">
        <v>142</v>
      </c>
      <c r="E19" s="514" t="s">
        <v>58</v>
      </c>
      <c r="F19" s="516">
        <v>3</v>
      </c>
      <c r="G19" s="517" t="s">
        <v>41</v>
      </c>
      <c r="H19" s="215" t="s">
        <v>19</v>
      </c>
      <c r="I19" s="206">
        <v>45702</v>
      </c>
      <c r="J19" s="204">
        <f>I19+12</f>
        <v>45714</v>
      </c>
      <c r="K19" s="204">
        <f>J19+30</f>
        <v>45744</v>
      </c>
      <c r="L19" s="204">
        <f>K19+17</f>
        <v>45761</v>
      </c>
      <c r="M19" s="205">
        <f>L19+14</f>
        <v>45775</v>
      </c>
      <c r="N19" s="205">
        <f>M19+3</f>
        <v>45778</v>
      </c>
      <c r="O19" s="207">
        <f>N19+32</f>
        <v>45810</v>
      </c>
      <c r="P19" s="204">
        <f>O19+15</f>
        <v>45825</v>
      </c>
      <c r="Q19" s="204">
        <f>P19+13</f>
        <v>45838</v>
      </c>
      <c r="R19" s="204">
        <f>Q19+15</f>
        <v>45853</v>
      </c>
      <c r="S19" s="204">
        <f>R19+13</f>
        <v>45866</v>
      </c>
      <c r="T19" s="204">
        <f>S19+15</f>
        <v>45881</v>
      </c>
      <c r="U19" s="204">
        <f>T19+7</f>
        <v>45888</v>
      </c>
      <c r="V19" s="204">
        <f>U19+13</f>
        <v>45901</v>
      </c>
      <c r="W19" s="204"/>
      <c r="X19" s="205">
        <f>V19+7</f>
        <v>45908</v>
      </c>
      <c r="Y19" s="230">
        <f>X19+10</f>
        <v>45918</v>
      </c>
      <c r="Z19" s="230">
        <f>Y19+4</f>
        <v>45922</v>
      </c>
      <c r="AA19" s="230">
        <f>Z19+3</f>
        <v>45925</v>
      </c>
      <c r="AB19" s="230">
        <f>AA19+5</f>
        <v>45930</v>
      </c>
      <c r="AC19" s="231">
        <v>46022</v>
      </c>
    </row>
    <row r="20" spans="1:29" s="65" customFormat="1" ht="19.2" customHeight="1" thickBot="1" x14ac:dyDescent="0.35">
      <c r="A20" s="498"/>
      <c r="B20" s="511"/>
      <c r="C20" s="513"/>
      <c r="D20" s="362"/>
      <c r="E20" s="515"/>
      <c r="F20" s="505"/>
      <c r="G20" s="518"/>
      <c r="H20" s="215" t="s">
        <v>20</v>
      </c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20"/>
      <c r="AC20" s="222"/>
    </row>
    <row r="21" spans="1:29" s="65" customFormat="1" ht="15.6" x14ac:dyDescent="0.3">
      <c r="A21" s="508">
        <v>4</v>
      </c>
      <c r="B21" s="510" t="s">
        <v>152</v>
      </c>
      <c r="C21" s="512"/>
      <c r="D21" s="369" t="s">
        <v>138</v>
      </c>
      <c r="E21" s="514" t="s">
        <v>58</v>
      </c>
      <c r="F21" s="516">
        <v>5</v>
      </c>
      <c r="G21" s="517" t="s">
        <v>159</v>
      </c>
      <c r="H21" s="215" t="s">
        <v>19</v>
      </c>
      <c r="I21" s="206">
        <v>45702</v>
      </c>
      <c r="J21" s="204">
        <f>I21+12</f>
        <v>45714</v>
      </c>
      <c r="K21" s="204">
        <f>J21+30</f>
        <v>45744</v>
      </c>
      <c r="L21" s="204">
        <f>K21+17</f>
        <v>45761</v>
      </c>
      <c r="M21" s="205">
        <f>L21+14</f>
        <v>45775</v>
      </c>
      <c r="N21" s="205">
        <f>M21+3</f>
        <v>45778</v>
      </c>
      <c r="O21" s="207">
        <f>N21+32</f>
        <v>45810</v>
      </c>
      <c r="P21" s="204">
        <f>O21+15</f>
        <v>45825</v>
      </c>
      <c r="Q21" s="204">
        <f>P21+13</f>
        <v>45838</v>
      </c>
      <c r="R21" s="204">
        <f>Q21+15</f>
        <v>45853</v>
      </c>
      <c r="S21" s="204">
        <f>R21+13</f>
        <v>45866</v>
      </c>
      <c r="T21" s="204">
        <f>S21+15</f>
        <v>45881</v>
      </c>
      <c r="U21" s="204">
        <f>T21+7</f>
        <v>45888</v>
      </c>
      <c r="V21" s="204">
        <f>U21+13</f>
        <v>45901</v>
      </c>
      <c r="W21" s="204"/>
      <c r="X21" s="205">
        <f>V21+7</f>
        <v>45908</v>
      </c>
      <c r="Y21" s="230">
        <f>X21+10</f>
        <v>45918</v>
      </c>
      <c r="Z21" s="230">
        <f>Y21+4</f>
        <v>45922</v>
      </c>
      <c r="AA21" s="230">
        <f>Z21+3</f>
        <v>45925</v>
      </c>
      <c r="AB21" s="230">
        <f>AA21+5</f>
        <v>45930</v>
      </c>
      <c r="AC21" s="231">
        <v>46022</v>
      </c>
    </row>
    <row r="22" spans="1:29" s="65" customFormat="1" ht="36" customHeight="1" thickBot="1" x14ac:dyDescent="0.35">
      <c r="A22" s="509"/>
      <c r="B22" s="511"/>
      <c r="C22" s="513"/>
      <c r="D22" s="362"/>
      <c r="E22" s="515"/>
      <c r="F22" s="505"/>
      <c r="G22" s="518"/>
      <c r="H22" s="215" t="s">
        <v>20</v>
      </c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20"/>
      <c r="AC22" s="222"/>
    </row>
    <row r="23" spans="1:29" s="65" customFormat="1" ht="15.6" x14ac:dyDescent="0.3">
      <c r="A23" s="508">
        <v>5</v>
      </c>
      <c r="B23" s="510" t="s">
        <v>163</v>
      </c>
      <c r="C23" s="512"/>
      <c r="D23" s="369" t="s">
        <v>138</v>
      </c>
      <c r="E23" s="514" t="s">
        <v>58</v>
      </c>
      <c r="F23" s="516">
        <v>6</v>
      </c>
      <c r="G23" s="517" t="s">
        <v>41</v>
      </c>
      <c r="H23" s="215" t="s">
        <v>19</v>
      </c>
      <c r="I23" s="206">
        <v>45702</v>
      </c>
      <c r="J23" s="204">
        <f>I23+12</f>
        <v>45714</v>
      </c>
      <c r="K23" s="204">
        <f>J23+30</f>
        <v>45744</v>
      </c>
      <c r="L23" s="204">
        <f>K23+17</f>
        <v>45761</v>
      </c>
      <c r="M23" s="205">
        <f>L23+14</f>
        <v>45775</v>
      </c>
      <c r="N23" s="205">
        <f>M23+3</f>
        <v>45778</v>
      </c>
      <c r="O23" s="207">
        <f>N23+32</f>
        <v>45810</v>
      </c>
      <c r="P23" s="204">
        <f>O23+15</f>
        <v>45825</v>
      </c>
      <c r="Q23" s="204">
        <f>P23+13</f>
        <v>45838</v>
      </c>
      <c r="R23" s="204">
        <f>Q23+15</f>
        <v>45853</v>
      </c>
      <c r="S23" s="204">
        <f>R23+13</f>
        <v>45866</v>
      </c>
      <c r="T23" s="204">
        <f>S23+15</f>
        <v>45881</v>
      </c>
      <c r="U23" s="204">
        <f>T23+7</f>
        <v>45888</v>
      </c>
      <c r="V23" s="204">
        <f>U23+13</f>
        <v>45901</v>
      </c>
      <c r="W23" s="204"/>
      <c r="X23" s="205">
        <f>V23+7</f>
        <v>45908</v>
      </c>
      <c r="Y23" s="230">
        <f>X23+10</f>
        <v>45918</v>
      </c>
      <c r="Z23" s="230">
        <f>Y23+4</f>
        <v>45922</v>
      </c>
      <c r="AA23" s="230">
        <f>Z23+3</f>
        <v>45925</v>
      </c>
      <c r="AB23" s="230">
        <f>AA23+5</f>
        <v>45930</v>
      </c>
      <c r="AC23" s="231">
        <v>46022</v>
      </c>
    </row>
    <row r="24" spans="1:29" s="65" customFormat="1" ht="16.2" thickBot="1" x14ac:dyDescent="0.35">
      <c r="A24" s="509"/>
      <c r="B24" s="511"/>
      <c r="C24" s="513"/>
      <c r="D24" s="362"/>
      <c r="E24" s="515"/>
      <c r="F24" s="505"/>
      <c r="G24" s="518"/>
      <c r="H24" s="215" t="s">
        <v>20</v>
      </c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20"/>
      <c r="AC24" s="222"/>
    </row>
    <row r="25" spans="1:29" s="65" customFormat="1" ht="15.6" x14ac:dyDescent="0.3">
      <c r="A25" s="508">
        <v>6</v>
      </c>
      <c r="B25" s="510" t="s">
        <v>157</v>
      </c>
      <c r="C25" s="512"/>
      <c r="D25" s="369" t="s">
        <v>138</v>
      </c>
      <c r="E25" s="514" t="s">
        <v>58</v>
      </c>
      <c r="F25" s="516">
        <v>7</v>
      </c>
      <c r="G25" s="517" t="s">
        <v>41</v>
      </c>
      <c r="H25" s="215" t="s">
        <v>19</v>
      </c>
      <c r="I25" s="206">
        <v>45702</v>
      </c>
      <c r="J25" s="204">
        <f>I25+12</f>
        <v>45714</v>
      </c>
      <c r="K25" s="204">
        <f>J25+30</f>
        <v>45744</v>
      </c>
      <c r="L25" s="204">
        <f>K25+17</f>
        <v>45761</v>
      </c>
      <c r="M25" s="205">
        <f>L25+14</f>
        <v>45775</v>
      </c>
      <c r="N25" s="205">
        <f>M25+3</f>
        <v>45778</v>
      </c>
      <c r="O25" s="207">
        <f>N25+32</f>
        <v>45810</v>
      </c>
      <c r="P25" s="204">
        <f>O25+15</f>
        <v>45825</v>
      </c>
      <c r="Q25" s="204">
        <f>P25+13</f>
        <v>45838</v>
      </c>
      <c r="R25" s="204">
        <f>Q25+15</f>
        <v>45853</v>
      </c>
      <c r="S25" s="204">
        <f>R25+13</f>
        <v>45866</v>
      </c>
      <c r="T25" s="204">
        <f>S25+15</f>
        <v>45881</v>
      </c>
      <c r="U25" s="204">
        <f>T25+7</f>
        <v>45888</v>
      </c>
      <c r="V25" s="204">
        <f>U25+13</f>
        <v>45901</v>
      </c>
      <c r="W25" s="204"/>
      <c r="X25" s="205">
        <f>V25+7</f>
        <v>45908</v>
      </c>
      <c r="Y25" s="230">
        <f>X25+10</f>
        <v>45918</v>
      </c>
      <c r="Z25" s="230">
        <f>Y25+4</f>
        <v>45922</v>
      </c>
      <c r="AA25" s="230">
        <f>Z25+3</f>
        <v>45925</v>
      </c>
      <c r="AB25" s="230">
        <f>AA25+5</f>
        <v>45930</v>
      </c>
      <c r="AC25" s="231">
        <v>46022</v>
      </c>
    </row>
    <row r="26" spans="1:29" s="65" customFormat="1" ht="20.399999999999999" customHeight="1" thickBot="1" x14ac:dyDescent="0.35">
      <c r="A26" s="509"/>
      <c r="B26" s="511"/>
      <c r="C26" s="513"/>
      <c r="D26" s="362"/>
      <c r="E26" s="515"/>
      <c r="F26" s="505"/>
      <c r="G26" s="518"/>
      <c r="H26" s="215" t="s">
        <v>20</v>
      </c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20"/>
      <c r="AC26" s="222"/>
    </row>
    <row r="27" spans="1:29" ht="22.2" customHeight="1" x14ac:dyDescent="0.3">
      <c r="A27" s="508">
        <v>7</v>
      </c>
      <c r="B27" s="496" t="s">
        <v>173</v>
      </c>
      <c r="C27" s="500"/>
      <c r="D27" s="361" t="s">
        <v>136</v>
      </c>
      <c r="E27" s="502" t="s">
        <v>58</v>
      </c>
      <c r="F27" s="504">
        <v>8</v>
      </c>
      <c r="G27" s="506" t="s">
        <v>41</v>
      </c>
      <c r="H27" s="215" t="s">
        <v>19</v>
      </c>
      <c r="I27" s="206">
        <v>45702</v>
      </c>
      <c r="J27" s="204">
        <f>I27+12</f>
        <v>45714</v>
      </c>
      <c r="K27" s="204">
        <f>J27+30</f>
        <v>45744</v>
      </c>
      <c r="L27" s="204">
        <f>K27+17</f>
        <v>45761</v>
      </c>
      <c r="M27" s="205">
        <f>L27+14</f>
        <v>45775</v>
      </c>
      <c r="N27" s="205">
        <f>M27+3</f>
        <v>45778</v>
      </c>
      <c r="O27" s="207">
        <f>N27+32</f>
        <v>45810</v>
      </c>
      <c r="P27" s="204">
        <f>O27+15</f>
        <v>45825</v>
      </c>
      <c r="Q27" s="204">
        <f>P27+13</f>
        <v>45838</v>
      </c>
      <c r="R27" s="204">
        <f>Q27+15</f>
        <v>45853</v>
      </c>
      <c r="S27" s="204">
        <f>R27+13</f>
        <v>45866</v>
      </c>
      <c r="T27" s="204">
        <f>S27+15</f>
        <v>45881</v>
      </c>
      <c r="U27" s="204">
        <f>T27+7</f>
        <v>45888</v>
      </c>
      <c r="V27" s="204">
        <f>U27+13</f>
        <v>45901</v>
      </c>
      <c r="W27" s="204"/>
      <c r="X27" s="205">
        <f>V27+7</f>
        <v>45908</v>
      </c>
      <c r="Y27" s="230">
        <f>X27+10</f>
        <v>45918</v>
      </c>
      <c r="Z27" s="230">
        <f>Y27+4</f>
        <v>45922</v>
      </c>
      <c r="AA27" s="230">
        <f>Z27+3</f>
        <v>45925</v>
      </c>
      <c r="AB27" s="230">
        <f>AA27+5</f>
        <v>45930</v>
      </c>
      <c r="AC27" s="231">
        <v>46022</v>
      </c>
    </row>
    <row r="28" spans="1:29" ht="19.8" customHeight="1" x14ac:dyDescent="0.3">
      <c r="A28" s="509"/>
      <c r="B28" s="497"/>
      <c r="C28" s="501"/>
      <c r="D28" s="362"/>
      <c r="E28" s="503"/>
      <c r="F28" s="505"/>
      <c r="G28" s="507"/>
      <c r="H28" s="215" t="s">
        <v>20</v>
      </c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20"/>
      <c r="AC28" s="222"/>
    </row>
    <row r="29" spans="1:29" ht="15" customHeight="1" thickBot="1" x14ac:dyDescent="0.3">
      <c r="A29" s="188"/>
      <c r="B29" s="189" t="s">
        <v>2</v>
      </c>
      <c r="C29" s="190"/>
      <c r="D29" s="191"/>
      <c r="E29" s="191"/>
      <c r="F29" s="191"/>
      <c r="G29" s="213"/>
      <c r="H29" s="216"/>
      <c r="I29" s="191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221"/>
      <c r="AC29" s="223"/>
    </row>
    <row r="30" spans="1:29" ht="14.25" customHeigh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70"/>
      <c r="AC30" s="70"/>
    </row>
    <row r="31" spans="1:29" ht="14.25" customHeight="1" x14ac:dyDescent="0.25">
      <c r="AB31" s="70"/>
      <c r="AC31" s="70"/>
    </row>
    <row r="32" spans="1:29" ht="14.25" customHeight="1" x14ac:dyDescent="0.25">
      <c r="AB32" s="71"/>
      <c r="AC32" s="71"/>
    </row>
    <row r="33" spans="1:29" ht="18" customHeight="1" x14ac:dyDescent="0.25">
      <c r="AB33" s="71"/>
      <c r="AC33" s="71"/>
    </row>
    <row r="34" spans="1:29" ht="17.25" customHeight="1" x14ac:dyDescent="0.25">
      <c r="D34" s="235" t="s">
        <v>160</v>
      </c>
      <c r="E34" s="235"/>
      <c r="F34" s="235"/>
      <c r="G34" s="236"/>
      <c r="H34" s="237"/>
      <c r="I34" s="237"/>
      <c r="AB34" s="71"/>
      <c r="AC34" s="71"/>
    </row>
    <row r="35" spans="1:29" ht="16.5" customHeight="1" x14ac:dyDescent="0.25">
      <c r="AB35" s="71"/>
      <c r="AC35" s="71"/>
    </row>
    <row r="36" spans="1:29" ht="15" customHeight="1" thickBot="1" x14ac:dyDescent="0.3">
      <c r="AB36" s="71"/>
      <c r="AC36" s="71"/>
    </row>
    <row r="37" spans="1:29" ht="18.600000000000001" customHeight="1" thickBot="1" x14ac:dyDescent="0.35">
      <c r="A37" s="524" t="s">
        <v>1</v>
      </c>
      <c r="B37" s="525"/>
      <c r="C37" s="525"/>
      <c r="D37" s="525"/>
      <c r="E37" s="525"/>
      <c r="F37" s="525"/>
      <c r="G37" s="526"/>
      <c r="H37" s="379" t="s">
        <v>21</v>
      </c>
      <c r="I37" s="483" t="s">
        <v>13</v>
      </c>
      <c r="J37" s="484"/>
      <c r="K37" s="484"/>
      <c r="L37" s="484"/>
      <c r="M37" s="485"/>
      <c r="N37" s="519" t="s">
        <v>87</v>
      </c>
      <c r="O37" s="520"/>
      <c r="P37" s="520"/>
      <c r="Q37" s="520"/>
      <c r="R37" s="520"/>
      <c r="S37" s="520"/>
      <c r="T37" s="521"/>
      <c r="U37" s="519" t="s">
        <v>0</v>
      </c>
      <c r="V37" s="539"/>
      <c r="W37" s="539"/>
      <c r="X37" s="539"/>
      <c r="Y37" s="539"/>
      <c r="Z37" s="539"/>
      <c r="AA37" s="538"/>
      <c r="AB37" s="519" t="s">
        <v>79</v>
      </c>
      <c r="AC37" s="538"/>
    </row>
    <row r="38" spans="1:29" ht="37.200000000000003" customHeight="1" x14ac:dyDescent="0.25">
      <c r="A38" s="491" t="s">
        <v>16</v>
      </c>
      <c r="B38" s="394" t="s">
        <v>17</v>
      </c>
      <c r="C38" s="394" t="s">
        <v>67</v>
      </c>
      <c r="D38" s="394" t="s">
        <v>7</v>
      </c>
      <c r="E38" s="394" t="s">
        <v>57</v>
      </c>
      <c r="F38" s="494" t="s">
        <v>12</v>
      </c>
      <c r="G38" s="394" t="s">
        <v>8</v>
      </c>
      <c r="H38" s="341"/>
      <c r="I38" s="549" t="s">
        <v>84</v>
      </c>
      <c r="J38" s="30" t="s">
        <v>85</v>
      </c>
      <c r="K38" s="30" t="s">
        <v>104</v>
      </c>
      <c r="L38" s="30" t="s">
        <v>86</v>
      </c>
      <c r="M38" s="35" t="s">
        <v>120</v>
      </c>
      <c r="N38" s="155" t="s">
        <v>89</v>
      </c>
      <c r="O38" s="30" t="s">
        <v>90</v>
      </c>
      <c r="P38" s="155" t="s">
        <v>88</v>
      </c>
      <c r="Q38" s="30" t="s">
        <v>91</v>
      </c>
      <c r="R38" s="30" t="s">
        <v>92</v>
      </c>
      <c r="S38" s="30" t="s">
        <v>93</v>
      </c>
      <c r="T38" s="35" t="s">
        <v>94</v>
      </c>
      <c r="U38" s="155" t="s">
        <v>102</v>
      </c>
      <c r="V38" s="156" t="s">
        <v>95</v>
      </c>
      <c r="W38" s="547" t="s">
        <v>64</v>
      </c>
      <c r="X38" s="30" t="s">
        <v>74</v>
      </c>
      <c r="Y38" s="30" t="s">
        <v>4</v>
      </c>
      <c r="Z38" s="49" t="s">
        <v>80</v>
      </c>
      <c r="AA38" s="35" t="s">
        <v>100</v>
      </c>
      <c r="AB38" s="417" t="s">
        <v>14</v>
      </c>
      <c r="AC38" s="545" t="s">
        <v>68</v>
      </c>
    </row>
    <row r="39" spans="1:29" ht="17.399999999999999" customHeight="1" x14ac:dyDescent="0.3">
      <c r="A39" s="492"/>
      <c r="B39" s="493"/>
      <c r="C39" s="493"/>
      <c r="D39" s="493"/>
      <c r="E39" s="493"/>
      <c r="F39" s="495"/>
      <c r="G39" s="493"/>
      <c r="H39" s="341"/>
      <c r="I39" s="550"/>
      <c r="J39" s="157" t="s">
        <v>69</v>
      </c>
      <c r="K39" s="73" t="s">
        <v>105</v>
      </c>
      <c r="L39" s="157" t="s">
        <v>71</v>
      </c>
      <c r="M39" s="177" t="s">
        <v>69</v>
      </c>
      <c r="N39" s="87" t="s">
        <v>106</v>
      </c>
      <c r="O39" s="157" t="s">
        <v>70</v>
      </c>
      <c r="P39" s="73" t="s">
        <v>71</v>
      </c>
      <c r="Q39" s="161" t="s">
        <v>73</v>
      </c>
      <c r="R39" s="157" t="s">
        <v>71</v>
      </c>
      <c r="S39" s="73" t="s">
        <v>69</v>
      </c>
      <c r="T39" s="158" t="s">
        <v>71</v>
      </c>
      <c r="U39" s="159" t="s">
        <v>75</v>
      </c>
      <c r="V39" s="160" t="s">
        <v>69</v>
      </c>
      <c r="W39" s="548"/>
      <c r="X39" s="160" t="s">
        <v>75</v>
      </c>
      <c r="Y39" s="86" t="s">
        <v>99</v>
      </c>
      <c r="Z39" s="160" t="s">
        <v>72</v>
      </c>
      <c r="AA39" s="85" t="s">
        <v>98</v>
      </c>
      <c r="AB39" s="418"/>
      <c r="AC39" s="546"/>
    </row>
    <row r="40" spans="1:29" ht="17.399999999999999" customHeight="1" x14ac:dyDescent="0.3">
      <c r="A40" s="498">
        <v>1</v>
      </c>
      <c r="B40" s="496" t="s">
        <v>151</v>
      </c>
      <c r="C40" s="500"/>
      <c r="D40" s="361" t="s">
        <v>136</v>
      </c>
      <c r="E40" s="502" t="s">
        <v>58</v>
      </c>
      <c r="F40" s="504">
        <v>1</v>
      </c>
      <c r="G40" s="506" t="s">
        <v>41</v>
      </c>
      <c r="H40" s="238" t="s">
        <v>19</v>
      </c>
      <c r="I40" s="204">
        <v>45702</v>
      </c>
      <c r="J40" s="204">
        <f>I40+12</f>
        <v>45714</v>
      </c>
      <c r="K40" s="204">
        <f>J40+30</f>
        <v>45744</v>
      </c>
      <c r="L40" s="204">
        <f>K40+17</f>
        <v>45761</v>
      </c>
      <c r="M40" s="205">
        <f>L40+14</f>
        <v>45775</v>
      </c>
      <c r="N40" s="205">
        <f>M40+3</f>
        <v>45778</v>
      </c>
      <c r="O40" s="207">
        <f>N40+32</f>
        <v>45810</v>
      </c>
      <c r="P40" s="204">
        <f>O40+15</f>
        <v>45825</v>
      </c>
      <c r="Q40" s="204">
        <f>P40+13</f>
        <v>45838</v>
      </c>
      <c r="R40" s="204">
        <f>Q40+15</f>
        <v>45853</v>
      </c>
      <c r="S40" s="204">
        <f>R40+13</f>
        <v>45866</v>
      </c>
      <c r="T40" s="204">
        <f>S40+15</f>
        <v>45881</v>
      </c>
      <c r="U40" s="204">
        <f>T40+7</f>
        <v>45888</v>
      </c>
      <c r="V40" s="204">
        <f>U40+13</f>
        <v>45901</v>
      </c>
      <c r="W40" s="204"/>
      <c r="X40" s="205">
        <f>V40+7</f>
        <v>45908</v>
      </c>
      <c r="Y40" s="239">
        <f>X40+10</f>
        <v>45918</v>
      </c>
      <c r="Z40" s="239">
        <f>Y40+4</f>
        <v>45922</v>
      </c>
      <c r="AA40" s="239">
        <f>Z40+3</f>
        <v>45925</v>
      </c>
      <c r="AB40" s="239">
        <f>AA40+5</f>
        <v>45930</v>
      </c>
      <c r="AC40" s="240">
        <v>46022</v>
      </c>
    </row>
    <row r="41" spans="1:29" ht="17.399999999999999" customHeight="1" x14ac:dyDescent="0.25">
      <c r="A41" s="499"/>
      <c r="B41" s="497"/>
      <c r="C41" s="501"/>
      <c r="D41" s="362"/>
      <c r="E41" s="503"/>
      <c r="F41" s="505"/>
      <c r="G41" s="507"/>
      <c r="H41" s="214" t="s">
        <v>20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74"/>
    </row>
    <row r="42" spans="1:29" ht="17.399999999999999" customHeight="1" thickBot="1" x14ac:dyDescent="0.3">
      <c r="A42" s="188"/>
      <c r="B42" s="189" t="s">
        <v>2</v>
      </c>
      <c r="C42" s="190"/>
      <c r="D42" s="191"/>
      <c r="E42" s="191"/>
      <c r="F42" s="191"/>
      <c r="G42" s="213"/>
      <c r="H42" s="216"/>
      <c r="I42" s="191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221"/>
      <c r="AC42" s="223"/>
    </row>
    <row r="43" spans="1:29" x14ac:dyDescent="0.25">
      <c r="AB43" s="71"/>
      <c r="AC43" s="71"/>
    </row>
    <row r="44" spans="1:29" ht="16.8" customHeight="1" x14ac:dyDescent="0.25">
      <c r="AB44" s="71"/>
      <c r="AC44" s="71"/>
    </row>
    <row r="45" spans="1:29" ht="17.399999999999999" x14ac:dyDescent="0.3">
      <c r="B45" s="241"/>
      <c r="C45" s="241"/>
      <c r="D45" s="241"/>
      <c r="E45" s="241"/>
      <c r="F45" s="241"/>
      <c r="G45" s="241"/>
      <c r="H45" s="241"/>
      <c r="I45" s="241"/>
      <c r="J45" s="241"/>
      <c r="K45" s="242"/>
      <c r="L45" s="243"/>
    </row>
    <row r="46" spans="1:29" ht="34.5" customHeight="1" x14ac:dyDescent="0.25">
      <c r="B46" s="241"/>
      <c r="C46" s="241"/>
      <c r="D46" s="241"/>
      <c r="E46" s="241"/>
      <c r="F46" s="241"/>
      <c r="G46" s="241"/>
      <c r="H46" s="241"/>
      <c r="I46" s="241"/>
      <c r="J46" s="241"/>
      <c r="K46" s="241"/>
    </row>
    <row r="47" spans="1:29" ht="17.25" customHeight="1" x14ac:dyDescent="0.25">
      <c r="B47" s="241"/>
      <c r="C47" s="241"/>
      <c r="D47" s="241"/>
      <c r="E47" s="241"/>
      <c r="F47" s="241"/>
      <c r="G47" s="241"/>
      <c r="H47" s="241"/>
      <c r="I47" s="241"/>
      <c r="J47" s="244"/>
      <c r="K47" s="244"/>
      <c r="L47" s="245"/>
      <c r="M47" s="245"/>
      <c r="N47" s="245"/>
    </row>
    <row r="48" spans="1:29" ht="15" customHeight="1" x14ac:dyDescent="0.4">
      <c r="B48" s="246"/>
      <c r="C48" s="554"/>
      <c r="D48" s="554"/>
      <c r="E48" s="554"/>
      <c r="F48" s="554"/>
      <c r="G48" s="554"/>
      <c r="H48" s="554"/>
      <c r="I48" s="554"/>
      <c r="J48" s="241"/>
      <c r="K48" s="247"/>
      <c r="L48" s="248"/>
      <c r="M48" s="248"/>
      <c r="N48" s="248"/>
      <c r="O48" s="249"/>
      <c r="P48" s="249"/>
    </row>
    <row r="49" spans="1:29" ht="25.8" customHeight="1" x14ac:dyDescent="0.4">
      <c r="B49" s="246"/>
      <c r="C49" s="555"/>
      <c r="D49" s="555"/>
      <c r="E49" s="555"/>
      <c r="F49" s="555"/>
      <c r="G49" s="555"/>
      <c r="H49" s="555"/>
      <c r="I49" s="555"/>
      <c r="J49" s="241"/>
      <c r="K49" s="247"/>
      <c r="L49" s="248"/>
      <c r="M49" s="248"/>
      <c r="N49" s="248"/>
      <c r="O49" s="249"/>
      <c r="P49" s="249"/>
    </row>
    <row r="50" spans="1:29" ht="14.4" customHeight="1" x14ac:dyDescent="0.4">
      <c r="B50" s="246"/>
      <c r="C50" s="555"/>
      <c r="D50" s="555"/>
      <c r="E50" s="555"/>
      <c r="F50" s="555"/>
      <c r="G50" s="555"/>
      <c r="H50" s="555"/>
      <c r="I50" s="555"/>
      <c r="J50" s="241"/>
      <c r="K50" s="247"/>
      <c r="L50" s="248"/>
      <c r="M50" s="248"/>
      <c r="N50" s="248"/>
      <c r="O50" s="249"/>
      <c r="P50" s="249"/>
      <c r="Q50" s="249"/>
      <c r="R50" s="249"/>
      <c r="S50" s="249"/>
    </row>
    <row r="51" spans="1:29" ht="21" customHeight="1" x14ac:dyDescent="0.3">
      <c r="B51" s="246"/>
      <c r="C51" s="542"/>
      <c r="D51" s="542"/>
      <c r="E51" s="542"/>
      <c r="F51" s="542"/>
      <c r="G51" s="542"/>
      <c r="H51" s="542"/>
      <c r="I51" s="542"/>
      <c r="J51" s="241"/>
      <c r="K51" s="247"/>
      <c r="L51" s="248"/>
      <c r="M51" s="248"/>
      <c r="N51" s="248"/>
      <c r="O51" s="249"/>
      <c r="P51" s="249"/>
      <c r="Q51" s="249"/>
      <c r="R51" s="249"/>
      <c r="S51" s="249"/>
    </row>
    <row r="52" spans="1:29" ht="33" customHeight="1" x14ac:dyDescent="0.3">
      <c r="B52" s="246"/>
      <c r="C52" s="542"/>
      <c r="D52" s="542"/>
      <c r="E52" s="542"/>
      <c r="F52" s="542"/>
      <c r="G52" s="542"/>
      <c r="H52" s="542"/>
      <c r="I52" s="542"/>
      <c r="J52" s="241"/>
      <c r="K52" s="247"/>
      <c r="L52" s="248"/>
      <c r="M52" s="248"/>
      <c r="N52" s="248"/>
      <c r="O52" s="249"/>
      <c r="P52" s="249"/>
      <c r="Q52" s="249"/>
      <c r="R52" s="249"/>
      <c r="S52" s="249"/>
    </row>
    <row r="53" spans="1:29" x14ac:dyDescent="0.25">
      <c r="D53" s="68"/>
      <c r="E53" s="68"/>
      <c r="M53" s="64"/>
    </row>
    <row r="54" spans="1:29" ht="53.55" customHeight="1" x14ac:dyDescent="0.25">
      <c r="B54" s="67"/>
      <c r="D54" s="68"/>
      <c r="E54" s="68"/>
    </row>
    <row r="55" spans="1:29" ht="15.45" customHeight="1" x14ac:dyDescent="0.25">
      <c r="A55" s="541"/>
      <c r="B55" s="541"/>
      <c r="C55" s="541"/>
      <c r="D55" s="541"/>
      <c r="E55" s="541"/>
      <c r="F55" s="541"/>
      <c r="G55" s="541"/>
      <c r="H55" s="532"/>
      <c r="I55" s="250"/>
      <c r="J55" s="541"/>
      <c r="K55" s="541"/>
      <c r="L55" s="541"/>
      <c r="M55" s="541"/>
      <c r="N55" s="541"/>
      <c r="O55" s="541"/>
      <c r="P55" s="541"/>
      <c r="Q55" s="541"/>
      <c r="R55" s="541"/>
      <c r="S55" s="541"/>
      <c r="T55" s="541"/>
      <c r="U55" s="541"/>
      <c r="V55" s="541"/>
      <c r="W55" s="541"/>
    </row>
    <row r="56" spans="1:29" ht="47.55" customHeight="1" x14ac:dyDescent="0.25">
      <c r="A56" s="540"/>
      <c r="B56" s="532"/>
      <c r="C56" s="251"/>
      <c r="D56" s="251"/>
      <c r="E56" s="251"/>
      <c r="F56" s="251"/>
      <c r="G56" s="251"/>
      <c r="H56" s="532"/>
      <c r="I56" s="535"/>
      <c r="J56" s="252"/>
      <c r="K56" s="252"/>
      <c r="L56" s="252"/>
      <c r="M56" s="252"/>
      <c r="N56" s="252"/>
      <c r="O56" s="252"/>
      <c r="P56" s="252"/>
      <c r="Q56" s="252"/>
      <c r="R56" s="252"/>
      <c r="S56" s="535"/>
      <c r="T56" s="252"/>
      <c r="U56" s="252"/>
      <c r="V56" s="535"/>
      <c r="W56" s="535"/>
      <c r="X56" s="65"/>
      <c r="Y56" s="65"/>
      <c r="Z56" s="65"/>
      <c r="AA56" s="65"/>
      <c r="AB56" s="65"/>
      <c r="AC56" s="65"/>
    </row>
    <row r="57" spans="1:29" x14ac:dyDescent="0.25">
      <c r="A57" s="540"/>
      <c r="B57" s="532"/>
      <c r="C57" s="253"/>
      <c r="D57" s="254"/>
      <c r="E57" s="254"/>
      <c r="F57" s="253"/>
      <c r="G57" s="254"/>
      <c r="H57" s="532"/>
      <c r="I57" s="535"/>
      <c r="J57" s="255"/>
      <c r="K57" s="253"/>
      <c r="L57" s="254"/>
      <c r="M57" s="253"/>
      <c r="N57" s="254"/>
      <c r="O57" s="254"/>
      <c r="P57" s="254"/>
      <c r="Q57" s="256"/>
      <c r="R57" s="254"/>
      <c r="S57" s="535"/>
      <c r="T57" s="255"/>
      <c r="U57" s="255"/>
      <c r="V57" s="535"/>
      <c r="W57" s="535"/>
      <c r="X57" s="65"/>
      <c r="Y57" s="65"/>
      <c r="Z57" s="65"/>
      <c r="AA57" s="65"/>
      <c r="AB57" s="65"/>
      <c r="AC57" s="65"/>
    </row>
    <row r="58" spans="1:29" ht="34.049999999999997" customHeight="1" x14ac:dyDescent="0.3">
      <c r="A58" s="523"/>
      <c r="B58" s="529"/>
      <c r="C58" s="531"/>
      <c r="D58" s="534"/>
      <c r="E58" s="533"/>
      <c r="F58" s="533"/>
      <c r="G58" s="533"/>
      <c r="H58" s="257"/>
      <c r="I58" s="258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60"/>
      <c r="Y58" s="260"/>
      <c r="Z58" s="260"/>
      <c r="AA58" s="260"/>
      <c r="AB58" s="261"/>
      <c r="AC58" s="261"/>
    </row>
    <row r="59" spans="1:29" ht="15.45" customHeight="1" x14ac:dyDescent="0.3">
      <c r="A59" s="523"/>
      <c r="B59" s="530"/>
      <c r="C59" s="531"/>
      <c r="D59" s="534"/>
      <c r="E59" s="533"/>
      <c r="F59" s="533"/>
      <c r="G59" s="533"/>
      <c r="H59" s="257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65"/>
      <c r="Y59" s="65"/>
      <c r="Z59" s="65"/>
      <c r="AA59" s="65"/>
      <c r="AB59" s="65"/>
      <c r="AC59" s="65"/>
    </row>
    <row r="60" spans="1:29" ht="32.4" customHeight="1" x14ac:dyDescent="0.25">
      <c r="A60" s="523"/>
      <c r="B60" s="529"/>
      <c r="C60" s="531"/>
      <c r="D60" s="534"/>
      <c r="E60" s="533"/>
      <c r="F60" s="533"/>
      <c r="G60" s="533"/>
      <c r="H60" s="257"/>
      <c r="I60" s="258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65"/>
      <c r="Y60" s="65"/>
      <c r="Z60" s="65"/>
      <c r="AA60" s="65"/>
      <c r="AB60" s="65"/>
      <c r="AC60" s="65"/>
    </row>
    <row r="61" spans="1:29" ht="15.6" x14ac:dyDescent="0.3">
      <c r="A61" s="523"/>
      <c r="B61" s="530"/>
      <c r="C61" s="531"/>
      <c r="D61" s="534"/>
      <c r="E61" s="533"/>
      <c r="F61" s="533"/>
      <c r="G61" s="533"/>
      <c r="H61" s="257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65"/>
      <c r="Y61" s="65"/>
      <c r="Z61" s="65"/>
      <c r="AA61" s="65"/>
      <c r="AB61" s="65"/>
      <c r="AC61" s="65"/>
    </row>
    <row r="62" spans="1:29" ht="56.4" customHeight="1" x14ac:dyDescent="0.25">
      <c r="A62" s="523"/>
      <c r="B62" s="529"/>
      <c r="C62" s="531"/>
      <c r="D62" s="534"/>
      <c r="E62" s="533"/>
      <c r="F62" s="533"/>
      <c r="G62" s="533"/>
      <c r="H62" s="257"/>
      <c r="I62" s="258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65"/>
      <c r="Y62" s="65"/>
      <c r="Z62" s="65"/>
      <c r="AA62" s="65"/>
      <c r="AB62" s="65"/>
      <c r="AC62" s="65"/>
    </row>
    <row r="63" spans="1:29" ht="15.6" x14ac:dyDescent="0.3">
      <c r="A63" s="523"/>
      <c r="B63" s="530"/>
      <c r="C63" s="531"/>
      <c r="D63" s="534"/>
      <c r="E63" s="533"/>
      <c r="F63" s="533"/>
      <c r="G63" s="533"/>
      <c r="H63" s="257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65"/>
      <c r="Y63" s="65"/>
      <c r="Z63" s="65"/>
      <c r="AA63" s="65"/>
      <c r="AB63" s="65"/>
      <c r="AC63" s="65"/>
    </row>
    <row r="64" spans="1:29" ht="61.8" customHeight="1" x14ac:dyDescent="0.25">
      <c r="A64" s="523"/>
      <c r="B64" s="529"/>
      <c r="C64" s="531"/>
      <c r="D64" s="534"/>
      <c r="E64" s="533"/>
      <c r="F64" s="533"/>
      <c r="G64" s="533"/>
      <c r="H64" s="257"/>
      <c r="I64" s="258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69"/>
      <c r="Y64" s="69"/>
      <c r="Z64" s="69"/>
      <c r="AA64" s="69"/>
      <c r="AB64" s="69"/>
      <c r="AC64" s="69"/>
    </row>
    <row r="65" spans="1:23" ht="15.6" x14ac:dyDescent="0.3">
      <c r="A65" s="523"/>
      <c r="B65" s="530"/>
      <c r="C65" s="531"/>
      <c r="D65" s="534"/>
      <c r="E65" s="533"/>
      <c r="F65" s="533"/>
      <c r="G65" s="533"/>
      <c r="H65" s="257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</row>
    <row r="66" spans="1:23" ht="27" customHeight="1" x14ac:dyDescent="0.25">
      <c r="A66" s="523"/>
      <c r="B66" s="529"/>
      <c r="C66" s="531"/>
      <c r="D66" s="534"/>
      <c r="E66" s="533"/>
      <c r="F66" s="533"/>
      <c r="G66" s="533"/>
      <c r="H66" s="257"/>
      <c r="I66" s="258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</row>
    <row r="67" spans="1:23" ht="15.6" x14ac:dyDescent="0.3">
      <c r="A67" s="523"/>
      <c r="B67" s="530"/>
      <c r="C67" s="531"/>
      <c r="D67" s="534"/>
      <c r="E67" s="533"/>
      <c r="F67" s="533"/>
      <c r="G67" s="533"/>
      <c r="H67" s="257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</row>
    <row r="68" spans="1:23" ht="35.549999999999997" customHeight="1" x14ac:dyDescent="0.25">
      <c r="A68" s="523"/>
      <c r="B68" s="565"/>
      <c r="C68" s="531"/>
      <c r="D68" s="564"/>
      <c r="E68" s="533"/>
      <c r="F68" s="533"/>
      <c r="G68" s="533"/>
      <c r="H68" s="257"/>
      <c r="I68" s="258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</row>
    <row r="69" spans="1:23" ht="15.6" x14ac:dyDescent="0.3">
      <c r="A69" s="523"/>
      <c r="B69" s="565"/>
      <c r="C69" s="531"/>
      <c r="D69" s="564"/>
      <c r="E69" s="533"/>
      <c r="F69" s="533"/>
      <c r="G69" s="533"/>
      <c r="H69" s="257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</row>
    <row r="70" spans="1:23" ht="31.95" customHeight="1" x14ac:dyDescent="0.25">
      <c r="A70" s="65"/>
      <c r="B70" s="263"/>
      <c r="C70" s="264"/>
      <c r="D70" s="265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</row>
    <row r="71" spans="1:23" x14ac:dyDescent="0.2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267"/>
      <c r="W71" s="267"/>
    </row>
    <row r="72" spans="1:23" x14ac:dyDescent="0.25">
      <c r="B72" s="537"/>
      <c r="C72" s="537"/>
      <c r="D72" s="537"/>
      <c r="E72" s="537"/>
      <c r="F72" s="537"/>
    </row>
    <row r="73" spans="1:23" x14ac:dyDescent="0.25">
      <c r="B73" s="268"/>
      <c r="C73" s="527"/>
      <c r="D73" s="527"/>
      <c r="E73" s="527"/>
      <c r="F73" s="527"/>
    </row>
    <row r="74" spans="1:23" x14ac:dyDescent="0.25">
      <c r="B74" s="268"/>
      <c r="C74" s="269"/>
      <c r="D74" s="269"/>
      <c r="E74" s="269"/>
      <c r="F74" s="269"/>
    </row>
    <row r="75" spans="1:23" x14ac:dyDescent="0.25">
      <c r="B75" s="536"/>
      <c r="C75" s="536"/>
      <c r="D75" s="528"/>
      <c r="E75" s="528"/>
      <c r="F75" s="528"/>
      <c r="G75" s="528"/>
      <c r="H75" s="528"/>
      <c r="J75" s="527"/>
      <c r="K75" s="527"/>
      <c r="L75" s="528"/>
      <c r="M75" s="528"/>
      <c r="N75" s="528"/>
      <c r="P75" s="528"/>
      <c r="Q75" s="528"/>
      <c r="R75" s="528"/>
      <c r="S75" s="528"/>
      <c r="T75" s="528"/>
    </row>
    <row r="76" spans="1:23" x14ac:dyDescent="0.25">
      <c r="B76" s="536"/>
      <c r="C76" s="536"/>
      <c r="D76" s="270"/>
      <c r="E76" s="269"/>
      <c r="F76" s="528"/>
      <c r="G76" s="528"/>
      <c r="H76" s="528"/>
      <c r="J76" s="528"/>
      <c r="K76" s="528"/>
      <c r="L76" s="528"/>
      <c r="M76" s="528"/>
      <c r="N76" s="528"/>
      <c r="P76" s="270"/>
      <c r="Q76" s="528"/>
      <c r="R76" s="528"/>
      <c r="S76" s="528"/>
      <c r="T76" s="528"/>
    </row>
    <row r="77" spans="1:23" x14ac:dyDescent="0.25">
      <c r="B77" s="536"/>
      <c r="C77" s="536"/>
      <c r="D77" s="270"/>
      <c r="E77" s="269"/>
      <c r="F77" s="528"/>
      <c r="G77" s="528"/>
      <c r="H77" s="528"/>
      <c r="J77" s="528"/>
      <c r="K77" s="528"/>
      <c r="L77" s="528"/>
      <c r="M77" s="528"/>
      <c r="N77" s="528"/>
      <c r="P77" s="270"/>
      <c r="Q77" s="528"/>
      <c r="R77" s="528"/>
      <c r="S77" s="528"/>
      <c r="T77" s="528"/>
    </row>
    <row r="78" spans="1:23" x14ac:dyDescent="0.25">
      <c r="B78" s="536"/>
      <c r="C78" s="536"/>
      <c r="D78" s="270"/>
      <c r="E78" s="269"/>
      <c r="F78" s="528"/>
      <c r="G78" s="528"/>
      <c r="H78" s="528"/>
      <c r="J78" s="528"/>
      <c r="K78" s="528"/>
      <c r="L78" s="528"/>
      <c r="M78" s="528"/>
      <c r="N78" s="528"/>
      <c r="P78" s="270"/>
      <c r="Q78" s="528"/>
      <c r="R78" s="528"/>
      <c r="S78" s="528"/>
      <c r="T78" s="528"/>
    </row>
    <row r="79" spans="1:23" x14ac:dyDescent="0.25">
      <c r="B79" s="536"/>
      <c r="C79" s="536"/>
      <c r="D79" s="270"/>
      <c r="E79" s="269"/>
      <c r="F79" s="528"/>
      <c r="G79" s="528"/>
      <c r="H79" s="528"/>
      <c r="J79" s="528"/>
      <c r="K79" s="528"/>
      <c r="L79" s="528"/>
      <c r="M79" s="528"/>
      <c r="N79" s="528"/>
    </row>
    <row r="80" spans="1:23" x14ac:dyDescent="0.25">
      <c r="B80" s="536"/>
      <c r="C80" s="536"/>
      <c r="D80" s="270"/>
      <c r="E80" s="269"/>
      <c r="F80" s="528"/>
      <c r="G80" s="528"/>
      <c r="H80" s="528"/>
    </row>
    <row r="81" spans="2:23" ht="14.4" x14ac:dyDescent="0.3">
      <c r="B81" s="271"/>
      <c r="C81" s="271"/>
      <c r="D81" s="562"/>
      <c r="E81" s="562"/>
      <c r="F81" s="563"/>
      <c r="G81" s="563"/>
      <c r="H81" s="563"/>
    </row>
    <row r="82" spans="2:23" x14ac:dyDescent="0.25">
      <c r="V82" s="70"/>
      <c r="W82" s="70"/>
    </row>
  </sheetData>
  <mergeCells count="184">
    <mergeCell ref="D81:E81"/>
    <mergeCell ref="F81:H81"/>
    <mergeCell ref="B76:C76"/>
    <mergeCell ref="F76:H76"/>
    <mergeCell ref="D68:D69"/>
    <mergeCell ref="F68:F69"/>
    <mergeCell ref="E68:E69"/>
    <mergeCell ref="A68:A69"/>
    <mergeCell ref="G68:G69"/>
    <mergeCell ref="C68:C69"/>
    <mergeCell ref="B68:B69"/>
    <mergeCell ref="B80:C80"/>
    <mergeCell ref="F80:H80"/>
    <mergeCell ref="B78:C78"/>
    <mergeCell ref="F78:H78"/>
    <mergeCell ref="B75:C75"/>
    <mergeCell ref="D75:H75"/>
    <mergeCell ref="C4:I4"/>
    <mergeCell ref="C5:I5"/>
    <mergeCell ref="C48:I48"/>
    <mergeCell ref="C50:I50"/>
    <mergeCell ref="F13:F14"/>
    <mergeCell ref="G13:G14"/>
    <mergeCell ref="C49:I49"/>
    <mergeCell ref="H12:H14"/>
    <mergeCell ref="C7:I7"/>
    <mergeCell ref="C8:I8"/>
    <mergeCell ref="C6:I6"/>
    <mergeCell ref="C13:C14"/>
    <mergeCell ref="D13:D14"/>
    <mergeCell ref="I12:M12"/>
    <mergeCell ref="D19:D20"/>
    <mergeCell ref="E19:E20"/>
    <mergeCell ref="C21:C22"/>
    <mergeCell ref="D21:D22"/>
    <mergeCell ref="E21:E22"/>
    <mergeCell ref="F21:F22"/>
    <mergeCell ref="G21:G22"/>
    <mergeCell ref="V55:W55"/>
    <mergeCell ref="AC13:AC14"/>
    <mergeCell ref="W13:W14"/>
    <mergeCell ref="AB13:AB14"/>
    <mergeCell ref="J55:L55"/>
    <mergeCell ref="I13:I14"/>
    <mergeCell ref="C51:I51"/>
    <mergeCell ref="F17:F18"/>
    <mergeCell ref="G17:G18"/>
    <mergeCell ref="C19:C20"/>
    <mergeCell ref="G15:G16"/>
    <mergeCell ref="D15:D16"/>
    <mergeCell ref="E15:E16"/>
    <mergeCell ref="M55:P55"/>
    <mergeCell ref="Q55:U55"/>
    <mergeCell ref="U37:AA37"/>
    <mergeCell ref="AB37:AC37"/>
    <mergeCell ref="I38:I39"/>
    <mergeCell ref="W38:W39"/>
    <mergeCell ref="AB38:AB39"/>
    <mergeCell ref="AC38:AC39"/>
    <mergeCell ref="A64:A65"/>
    <mergeCell ref="B64:B65"/>
    <mergeCell ref="C64:C65"/>
    <mergeCell ref="D64:D65"/>
    <mergeCell ref="E64:E65"/>
    <mergeCell ref="A66:A67"/>
    <mergeCell ref="B72:F72"/>
    <mergeCell ref="C73:F73"/>
    <mergeCell ref="AB12:AC12"/>
    <mergeCell ref="U12:AA12"/>
    <mergeCell ref="H55:H57"/>
    <mergeCell ref="W56:W57"/>
    <mergeCell ref="V56:V57"/>
    <mergeCell ref="C15:C16"/>
    <mergeCell ref="A12:G12"/>
    <mergeCell ref="A56:A57"/>
    <mergeCell ref="A55:G55"/>
    <mergeCell ref="C52:I52"/>
    <mergeCell ref="A13:A14"/>
    <mergeCell ref="A21:A22"/>
    <mergeCell ref="B17:B18"/>
    <mergeCell ref="C17:C18"/>
    <mergeCell ref="D17:D18"/>
    <mergeCell ref="E17:E18"/>
    <mergeCell ref="A60:A61"/>
    <mergeCell ref="C60:C61"/>
    <mergeCell ref="D60:D61"/>
    <mergeCell ref="E60:E61"/>
    <mergeCell ref="F60:F61"/>
    <mergeCell ref="G60:G61"/>
    <mergeCell ref="A62:A63"/>
    <mergeCell ref="B62:B63"/>
    <mergeCell ref="C62:C63"/>
    <mergeCell ref="D62:D63"/>
    <mergeCell ref="E62:E63"/>
    <mergeCell ref="F62:F63"/>
    <mergeCell ref="G62:G63"/>
    <mergeCell ref="J78:K78"/>
    <mergeCell ref="Q78:T78"/>
    <mergeCell ref="L78:N78"/>
    <mergeCell ref="B79:C79"/>
    <mergeCell ref="F79:H79"/>
    <mergeCell ref="J79:K79"/>
    <mergeCell ref="L79:N79"/>
    <mergeCell ref="L76:N76"/>
    <mergeCell ref="Q76:T76"/>
    <mergeCell ref="B77:C77"/>
    <mergeCell ref="F77:H77"/>
    <mergeCell ref="J77:K77"/>
    <mergeCell ref="L77:N77"/>
    <mergeCell ref="J76:K76"/>
    <mergeCell ref="J75:K75"/>
    <mergeCell ref="L75:N75"/>
    <mergeCell ref="P75:T75"/>
    <mergeCell ref="B60:B61"/>
    <mergeCell ref="Q77:T77"/>
    <mergeCell ref="B58:B59"/>
    <mergeCell ref="C58:C59"/>
    <mergeCell ref="B56:B57"/>
    <mergeCell ref="E58:E59"/>
    <mergeCell ref="F64:F65"/>
    <mergeCell ref="G64:G65"/>
    <mergeCell ref="B66:B67"/>
    <mergeCell ref="C66:C67"/>
    <mergeCell ref="D66:D67"/>
    <mergeCell ref="E66:E67"/>
    <mergeCell ref="F66:F67"/>
    <mergeCell ref="G66:G67"/>
    <mergeCell ref="I56:I57"/>
    <mergeCell ref="S56:S57"/>
    <mergeCell ref="D58:D59"/>
    <mergeCell ref="G58:G59"/>
    <mergeCell ref="F58:F59"/>
    <mergeCell ref="N12:T12"/>
    <mergeCell ref="F19:F20"/>
    <mergeCell ref="G19:G20"/>
    <mergeCell ref="A19:A20"/>
    <mergeCell ref="B19:B20"/>
    <mergeCell ref="B21:B22"/>
    <mergeCell ref="A58:A59"/>
    <mergeCell ref="A23:A24"/>
    <mergeCell ref="B23:B24"/>
    <mergeCell ref="C23:C24"/>
    <mergeCell ref="D23:D24"/>
    <mergeCell ref="E23:E24"/>
    <mergeCell ref="F23:F24"/>
    <mergeCell ref="G23:G24"/>
    <mergeCell ref="B13:B14"/>
    <mergeCell ref="E13:E14"/>
    <mergeCell ref="F15:F16"/>
    <mergeCell ref="B15:B16"/>
    <mergeCell ref="A15:A16"/>
    <mergeCell ref="A17:A18"/>
    <mergeCell ref="A37:G37"/>
    <mergeCell ref="H37:H39"/>
    <mergeCell ref="I37:M37"/>
    <mergeCell ref="N37:T37"/>
    <mergeCell ref="A25:A26"/>
    <mergeCell ref="B25:B26"/>
    <mergeCell ref="C25:C26"/>
    <mergeCell ref="D25:D26"/>
    <mergeCell ref="E25:E26"/>
    <mergeCell ref="F25:F26"/>
    <mergeCell ref="G25:G26"/>
    <mergeCell ref="E27:E28"/>
    <mergeCell ref="F27:F28"/>
    <mergeCell ref="G27:G28"/>
    <mergeCell ref="A27:A28"/>
    <mergeCell ref="B27:B28"/>
    <mergeCell ref="C27:C28"/>
    <mergeCell ref="D27:D28"/>
    <mergeCell ref="A38:A39"/>
    <mergeCell ref="B38:B39"/>
    <mergeCell ref="C38:C39"/>
    <mergeCell ref="D38:D39"/>
    <mergeCell ref="E38:E39"/>
    <mergeCell ref="F38:F39"/>
    <mergeCell ref="G38:G39"/>
    <mergeCell ref="B40:B41"/>
    <mergeCell ref="A40:A41"/>
    <mergeCell ref="C40:C41"/>
    <mergeCell ref="D40:D41"/>
    <mergeCell ref="E40:E41"/>
    <mergeCell ref="F40:F41"/>
    <mergeCell ref="G40:G41"/>
  </mergeCells>
  <phoneticPr fontId="7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Travaux</vt:lpstr>
      <vt:lpstr>Fournitures AO et Cotation</vt:lpstr>
      <vt:lpstr>Prest. Intell.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2025-03-17T11:08:24Z</cp:lastPrinted>
  <dcterms:created xsi:type="dcterms:W3CDTF">2010-02-02T07:04:36Z</dcterms:created>
  <dcterms:modified xsi:type="dcterms:W3CDTF">2025-04-10T08:22:22Z</dcterms:modified>
</cp:coreProperties>
</file>