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P\Desktop\Plan de passation final 2025 du 13 fev 2025\"/>
    </mc:Choice>
  </mc:AlternateContent>
  <xr:revisionPtr revIDLastSave="0" documentId="13_ncr:1_{907019BD-FDE1-4DF7-878C-3769BEBE21AF}" xr6:coauthVersionLast="47" xr6:coauthVersionMax="47" xr10:uidLastSave="{00000000-0000-0000-0000-000000000000}"/>
  <bookViews>
    <workbookView xWindow="-120" yWindow="-120" windowWidth="20730" windowHeight="11040" xr2:uid="{00000000-000D-0000-FFFF-FFFF00000000}"/>
  </bookViews>
  <sheets>
    <sheet name="fournitures" sheetId="7" r:id="rId1"/>
    <sheet name="Travaux" sheetId="14" r:id="rId2"/>
    <sheet name="Prest. Intell." sheetId="3" r:id="rId3"/>
  </sheets>
  <definedNames>
    <definedName name="_xlnm.Print_Area" localSheetId="0">fournitures!$A$3:$Z$37</definedName>
  </definedNames>
  <calcPr calcId="191029"/>
</workbook>
</file>

<file path=xl/calcChain.xml><?xml version="1.0" encoding="utf-8"?>
<calcChain xmlns="http://schemas.openxmlformats.org/spreadsheetml/2006/main">
  <c r="L15" i="14" l="1"/>
  <c r="M15" i="14" s="1"/>
  <c r="M15" i="3"/>
  <c r="N15" i="3" s="1"/>
  <c r="O15" i="3" s="1"/>
  <c r="P15" i="3" s="1"/>
  <c r="Q15" i="3" s="1"/>
  <c r="R15" i="3" s="1"/>
  <c r="S15" i="3" s="1"/>
  <c r="T15" i="3" s="1"/>
  <c r="L18" i="7"/>
  <c r="U15" i="3" l="1"/>
  <c r="V15" i="3" s="1"/>
  <c r="W15" i="3" s="1"/>
  <c r="X15" i="3" s="1"/>
  <c r="Y15" i="3" l="1"/>
  <c r="AA15" i="3" s="1"/>
  <c r="AB15" i="3" s="1"/>
  <c r="AC15" i="3" s="1"/>
  <c r="AD15" i="3" s="1"/>
  <c r="AE15" i="3" s="1"/>
  <c r="AF15" i="3" s="1"/>
  <c r="N15" i="14"/>
  <c r="L16" i="7"/>
  <c r="M16" i="7" s="1"/>
  <c r="N16" i="7" s="1"/>
  <c r="O16" i="7" s="1"/>
  <c r="P16" i="7" s="1"/>
  <c r="Q16" i="7" s="1"/>
  <c r="M18" i="7"/>
  <c r="N18" i="7" s="1"/>
  <c r="R16" i="7" l="1"/>
  <c r="S16" i="7" s="1"/>
  <c r="O18" i="7"/>
  <c r="P18" i="7" s="1"/>
  <c r="Q18" i="7" s="1"/>
  <c r="R18" i="7" s="1"/>
  <c r="S18" i="7" s="1"/>
  <c r="U18" i="7" s="1"/>
  <c r="V18" i="7" s="1"/>
  <c r="W18" i="7" s="1"/>
  <c r="X18" i="7" s="1"/>
  <c r="Y18" i="7" s="1"/>
  <c r="Z18" i="7" s="1"/>
  <c r="O15" i="14"/>
  <c r="P15" i="14" s="1"/>
  <c r="Q15" i="14" s="1"/>
  <c r="R15" i="14" s="1"/>
  <c r="S15" i="14" s="1"/>
  <c r="U15" i="14" s="1"/>
  <c r="U16" i="7" l="1"/>
  <c r="V16" i="7" s="1"/>
  <c r="W16" i="7" s="1"/>
  <c r="X16" i="7" s="1"/>
  <c r="Y16" i="7" s="1"/>
  <c r="V15" i="14"/>
  <c r="W15" i="14" s="1"/>
  <c r="X15" i="14" s="1"/>
  <c r="Z1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18" authorId="0" shapeId="0" xr:uid="{00000000-0006-0000-0200-000001000000}">
      <text>
        <r>
          <rPr>
            <b/>
            <sz val="9"/>
            <color indexed="81"/>
            <rFont val="Tahoma"/>
            <family val="2"/>
          </rPr>
          <t>User:</t>
        </r>
        <r>
          <rPr>
            <sz val="9"/>
            <color indexed="81"/>
            <rFont val="Tahoma"/>
            <family val="2"/>
          </rPr>
          <t xml:space="preserve">
En attente d'ANO des PTF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16" authorId="0" shapeId="0" xr:uid="{00000000-0006-0000-0100-000001000000}">
      <text>
        <r>
          <rPr>
            <b/>
            <sz val="9"/>
            <color indexed="81"/>
            <rFont val="Tahoma"/>
            <family val="2"/>
          </rPr>
          <t>User:</t>
        </r>
        <r>
          <rPr>
            <sz val="9"/>
            <color indexed="81"/>
            <rFont val="Tahoma"/>
            <family val="2"/>
          </rPr>
          <t xml:space="preserve">
ANO sur la sur la Demande de dérogation: 06/03/2023</t>
        </r>
      </text>
    </comment>
  </commentList>
</comments>
</file>

<file path=xl/sharedStrings.xml><?xml version="1.0" encoding="utf-8"?>
<sst xmlns="http://schemas.openxmlformats.org/spreadsheetml/2006/main" count="326" uniqueCount="182">
  <si>
    <t>IDENTIFICATION DU PROJET/MARCHE</t>
  </si>
  <si>
    <t>Coût Total</t>
  </si>
  <si>
    <t>Date début travaux</t>
  </si>
  <si>
    <t>Code Budget</t>
  </si>
  <si>
    <t>Méthodes de paasation</t>
  </si>
  <si>
    <t xml:space="preserve">N° Appel d'Offres </t>
  </si>
  <si>
    <t xml:space="preserve">Publication  AAO   </t>
  </si>
  <si>
    <t xml:space="preserve">N° AMI </t>
  </si>
  <si>
    <t>Date début Prestations</t>
  </si>
  <si>
    <t>Date limite dépôt Offres</t>
  </si>
  <si>
    <t>Intitulé du Projet/Marché</t>
  </si>
  <si>
    <t>IDENTIFICATION DU PROJET / MARCHE</t>
  </si>
  <si>
    <t>Prévisions</t>
  </si>
  <si>
    <t>Réalisations</t>
  </si>
  <si>
    <t xml:space="preserve"> Prévisions et Réalisations</t>
  </si>
  <si>
    <t>Autorité contractante :</t>
  </si>
  <si>
    <t>Exercice budgétaire:</t>
  </si>
  <si>
    <t>Ordonnateur:</t>
  </si>
  <si>
    <t>Autorité approbatrice:</t>
  </si>
  <si>
    <t>JMP : Journal des Marchés Publics</t>
  </si>
  <si>
    <t>DAO : Dossier d’Appel d’Offres</t>
  </si>
  <si>
    <t>DP : Demande de Proposition</t>
  </si>
  <si>
    <t xml:space="preserve">ANO : Avis de Non Objection </t>
  </si>
  <si>
    <t>Type de Financement</t>
  </si>
  <si>
    <t>Montant du Contrat en GNF</t>
  </si>
  <si>
    <t>Montant Budget GNF</t>
  </si>
  <si>
    <t>Date fin travaux</t>
  </si>
  <si>
    <t>Montant budget GNF</t>
  </si>
  <si>
    <t>Date de fin des prestations</t>
  </si>
  <si>
    <t>Enregistrement /Immatriculation du marché</t>
  </si>
  <si>
    <t>Ouverture /Evaluation des offres</t>
  </si>
  <si>
    <t>Préparation TDR et DP</t>
  </si>
  <si>
    <t xml:space="preserve">Ouverture /Evaluation des MI </t>
  </si>
  <si>
    <t>Ouverture /Evaluation des propositions techniques</t>
  </si>
  <si>
    <t>Envoi DP aux candidats de la liste restreinte</t>
  </si>
  <si>
    <t>Ouverture /Evaluation des propositions financières</t>
  </si>
  <si>
    <t>Publication attribution      /Notification provisoire</t>
  </si>
  <si>
    <t>Notification du marché approuvé</t>
  </si>
  <si>
    <t xml:space="preserve"> Négociation et mise en forme du contrat</t>
  </si>
  <si>
    <t>Liste des Signes et Abréviations</t>
  </si>
  <si>
    <t>AOO</t>
  </si>
  <si>
    <t>ANO sur DAO</t>
  </si>
  <si>
    <t>ANO sur Rap. d'Evaluation</t>
  </si>
  <si>
    <t>TDR : Termes de référence</t>
  </si>
  <si>
    <t>ANO sur rapport Prop. Techn.</t>
  </si>
  <si>
    <t>ANO sur le contrat négocié</t>
  </si>
  <si>
    <t>Signatures du marché</t>
  </si>
  <si>
    <t>PHASE 1 : PROCEDURE D'APPEL D'OFFRES</t>
  </si>
  <si>
    <t>PHASE 2 : EVALUATION DES OFFRES</t>
  </si>
  <si>
    <t>PHASE 3: CONCLUSION ET NOTIFICATION DU MARCHE</t>
  </si>
  <si>
    <t>PHASE 4 : EXECUTION DU MARCHE</t>
  </si>
  <si>
    <t>Numéro</t>
  </si>
  <si>
    <t>Imputation</t>
  </si>
  <si>
    <t>Méthodes de passation</t>
  </si>
  <si>
    <t>Elaboration du DAO</t>
  </si>
  <si>
    <t>ANO  sur DAO</t>
  </si>
  <si>
    <t>Publication  Avis de Marché</t>
  </si>
  <si>
    <t>ANO  sur Rap. d'Evaluation</t>
  </si>
  <si>
    <t>Publication attribution/ Notification provisoire</t>
  </si>
  <si>
    <t>Mise en forme du projet de contrat</t>
  </si>
  <si>
    <t>ANO  sur le projet de contrat</t>
  </si>
  <si>
    <t>Signature du marché</t>
  </si>
  <si>
    <t xml:space="preserve">Approbation du Contrat </t>
  </si>
  <si>
    <t xml:space="preserve">Date début </t>
  </si>
  <si>
    <t xml:space="preserve">Date fin </t>
  </si>
  <si>
    <t>MARCHES DE FOURNITURES SANS PREQUALIFICATIONS</t>
  </si>
  <si>
    <t>PHASE 1 : PROCEDURE DE PRESELECTION</t>
  </si>
  <si>
    <t>PHASE 2 : PROCEDURE DE SELECTION</t>
  </si>
  <si>
    <t>PHASE 3 : CONCLUSION ET NOTIFICATION DU MARCHE</t>
  </si>
  <si>
    <t>ANO  sur TDR</t>
  </si>
  <si>
    <t>Publication Avis à Manifestation d'Interet (MI)</t>
  </si>
  <si>
    <t>ANO sur DP</t>
  </si>
  <si>
    <t xml:space="preserve">Date limite de dépôt des propositions </t>
  </si>
  <si>
    <t>ANO  sur rapport combinée PT/PF</t>
  </si>
  <si>
    <t>ANO sur Contrat</t>
  </si>
  <si>
    <t>Approbation du projet de contrat</t>
  </si>
  <si>
    <t>30 ou 45 j</t>
  </si>
  <si>
    <t>3 à 5</t>
  </si>
  <si>
    <t>ED</t>
  </si>
  <si>
    <t xml:space="preserve">MARCHES DE PRESTATIONS INTELLECTUELLES AVEC REVUE PREALABLE DE LA DNCMP </t>
  </si>
  <si>
    <t>MARCHES DE TRAVAUX SANS PREQUALIFICATIONS</t>
  </si>
  <si>
    <t>Finalisation/ élaboration du DAO</t>
  </si>
  <si>
    <t>Date limite dépôt Offres/ ouverture des plis</t>
  </si>
  <si>
    <t>30 ou 45</t>
  </si>
  <si>
    <t>ANO sur le projet de contrat</t>
  </si>
  <si>
    <t>Approbation du Contrat</t>
  </si>
  <si>
    <t>3 ou 5</t>
  </si>
  <si>
    <t xml:space="preserve">Ministère de l'Enseignement Pré-Universitaire et de l'Alphabétisation </t>
  </si>
  <si>
    <t>Le Ministre de l'Enseignement Pré-Universitaire et de l'Alphabétisation</t>
  </si>
  <si>
    <t>Journaux  de publication  de référence et site Internet:</t>
  </si>
  <si>
    <t>JAO, Horoya, Régional info/Guinée et  www.armpguinee.org.</t>
  </si>
  <si>
    <t>PTF-BAS/FCE</t>
  </si>
  <si>
    <t>AC</t>
  </si>
  <si>
    <t>Mode de Passation</t>
  </si>
  <si>
    <t>PTF : Partenaire Technique et Financier</t>
  </si>
  <si>
    <t>Appel d'Offres Ouvert</t>
  </si>
  <si>
    <t>AOR</t>
  </si>
  <si>
    <t>Appel d'Offres Restreint</t>
  </si>
  <si>
    <t>Code marché</t>
  </si>
  <si>
    <t>Nature de Marché</t>
  </si>
  <si>
    <t>AOP</t>
  </si>
  <si>
    <t>Appel d'offres Prrecedé de préqualification</t>
  </si>
  <si>
    <t>Fournitures</t>
  </si>
  <si>
    <t>BND</t>
  </si>
  <si>
    <t>Budget National et Autres Financements Intérieurs</t>
  </si>
  <si>
    <t>AO2E</t>
  </si>
  <si>
    <t>Appel d'offres en Deux Etapes</t>
  </si>
  <si>
    <t>Travaux</t>
  </si>
  <si>
    <t>FINEX</t>
  </si>
  <si>
    <t>Financement Extérieur</t>
  </si>
  <si>
    <t>AOC</t>
  </si>
  <si>
    <t>Appel d'offres avec Concours</t>
  </si>
  <si>
    <t>Prestations intellectuelles</t>
  </si>
  <si>
    <t>CONJOINT</t>
  </si>
  <si>
    <t>Financement Conjoint</t>
  </si>
  <si>
    <t>Accord-Cadre</t>
  </si>
  <si>
    <t>Délégations de Service Public</t>
  </si>
  <si>
    <t>DC</t>
  </si>
  <si>
    <t>Demande de Cotation</t>
  </si>
  <si>
    <t>CDC</t>
  </si>
  <si>
    <t>Consultation Directe de Consultants</t>
  </si>
  <si>
    <t>Entente Directe</t>
  </si>
  <si>
    <t xml:space="preserve"> </t>
  </si>
  <si>
    <t>Année PAAB</t>
  </si>
  <si>
    <t xml:space="preserve">Ministère de de Promotion Feminine de l'Enfance et des Personnes Vulnerables </t>
  </si>
  <si>
    <t>Directeur General du Fonds de Developpement Social et l'Indigence (FDSI)</t>
  </si>
  <si>
    <t>JAO, Horoya, Régional info</t>
  </si>
  <si>
    <t>Direction Générale du Contrôle des Marchées Publique (DGCMP)</t>
  </si>
  <si>
    <t>acquisition de materiels et mobiliers de bureau</t>
  </si>
  <si>
    <t>Acquisition materiels informatiques et éléctriques</t>
  </si>
  <si>
    <t xml:space="preserve">Ministère de la Promotion Feminine de l'Enfance et des Personnes Vulnerable </t>
  </si>
  <si>
    <t>64-33</t>
  </si>
  <si>
    <t>SFQC</t>
  </si>
  <si>
    <t>CPM: Commision de Passation des Marchés</t>
  </si>
  <si>
    <t>RC</t>
  </si>
  <si>
    <t>Reconduction</t>
  </si>
  <si>
    <t>CR</t>
  </si>
  <si>
    <t>Consultation Restreinte</t>
  </si>
  <si>
    <t>213-9</t>
  </si>
  <si>
    <t>CPM: Commission de Passation des Marchés</t>
  </si>
  <si>
    <t>CPM: Commissionde Passation des Marchés</t>
  </si>
  <si>
    <t xml:space="preserve">Consultation Restreinte </t>
  </si>
  <si>
    <t>Lansana DIAWARA</t>
  </si>
  <si>
    <t>ANO: Avis de Non Objection</t>
  </si>
  <si>
    <t>Ordonnateur délégué:</t>
  </si>
  <si>
    <t xml:space="preserve">          </t>
  </si>
  <si>
    <t>Le Directeur General</t>
  </si>
  <si>
    <t>AO/01/PI/MPFEPV/PRMP/2025</t>
  </si>
  <si>
    <t>Recrutement d'un cabinet pour l'étude sur le Projet de construction et equipement de Huit  espaces de bien Etre dans les Regions Administratives au compte du Fonds de Developement Social et de L'indigence (FDSI)</t>
  </si>
  <si>
    <t>Recrutement d'un cabinet pour l'étude sur le Projet de construction et equipement du siege R+3 du R S U  au compte du Fonds de Developement Social et de L'indigence (FDSI)</t>
  </si>
  <si>
    <t>Recrutement d'un cabinet pour l'étude sur le Projet de construction des Hancards au compte du Fonds de Developement Social et de L'indigence (FDSI)</t>
  </si>
  <si>
    <t>Recrutement d'un cabinet pour l'étude sur le Projet de Reprofillage des Routes Rurales  au compte du Fonds de Developement Social et de L'indigence (FDSI)</t>
  </si>
  <si>
    <t>Recrutement d'un cabinet pour l'étude sur le Projet de construction des Ouvrages de franchissement dans les zones enclavées  au compte du Fonds de Developement Social et de L'indigence (FDSI)</t>
  </si>
  <si>
    <t>51-210-00</t>
  </si>
  <si>
    <t xml:space="preserve">Encours </t>
  </si>
  <si>
    <t>Prestation intellectuelle</t>
  </si>
  <si>
    <t>AO/01/PI/MPFEPV/PRMP/2026</t>
  </si>
  <si>
    <t>51-31-01</t>
  </si>
  <si>
    <t>21-34</t>
  </si>
  <si>
    <t>21-39</t>
  </si>
  <si>
    <t>21-33</t>
  </si>
  <si>
    <t>21-32</t>
  </si>
  <si>
    <t>Service</t>
  </si>
  <si>
    <t>AO N°02/F/MPFEPV/PRMP/2025</t>
  </si>
  <si>
    <t>Achat de cinq (5) vehicules pour la Direction</t>
  </si>
  <si>
    <t>PLAN DE PASSATION DES MARCHES FDSI 2025</t>
  </si>
  <si>
    <t>Responsable PRMP</t>
  </si>
  <si>
    <t>Fatoumata KONATE</t>
  </si>
  <si>
    <t>Produits alimentaires
 (achat de vivres aux menages indigents)</t>
  </si>
  <si>
    <t>Produits pharmaceutiques (achat de produit pharmaceutique pour las malades indigents)</t>
  </si>
  <si>
    <t>Achat de fournitures scolaires (Distribution des kit scolaires pour aux menages indigents)</t>
  </si>
  <si>
    <t>Contruction batiments a usage administratif (Siège RSU, CMS et les espace du bien être social)</t>
  </si>
  <si>
    <t>Travaux de construction (ouvrage de francisment, reprofilage des routes et construction des hangards)</t>
  </si>
  <si>
    <t>Entretiens batiment (siège FDSI)</t>
  </si>
  <si>
    <t>AO N°01/T/MPFEPV/PRMP/2025</t>
  </si>
  <si>
    <t>AO N°02/T/MPFEPV/PRMP/2025</t>
  </si>
  <si>
    <t>AO N°03/T/MPFEPV/PRMP/2025</t>
  </si>
  <si>
    <t>Recrutement d'un cabinet pour l'étude sur le Projet de construction et equipement de Huit (8) Centres Medicaux socio au compte du Fonds de Developement Social et de L'indigence (FDSI)</t>
  </si>
  <si>
    <r>
      <rPr>
        <b/>
        <sz val="35"/>
        <color rgb="FF000000"/>
        <rFont val="Calibri"/>
        <family val="2"/>
        <scheme val="minor"/>
      </rPr>
      <t>SFQC</t>
    </r>
    <r>
      <rPr>
        <sz val="35"/>
        <color rgb="FF000000"/>
        <rFont val="Calibri"/>
        <family val="2"/>
        <scheme val="minor"/>
      </rPr>
      <t>: Sélection fondée sur les qualité et coût</t>
    </r>
  </si>
  <si>
    <t xml:space="preserve">    Réalisations</t>
  </si>
  <si>
    <t xml:space="preserve"> Réalisations</t>
  </si>
  <si>
    <t xml:space="preserve">Achat et installations d'un groupe electrogène de grande capacité pour l'élèctrification du siège FDSI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</si>
</sst>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G_N_F_-;\-* #,##0.00\ _G_N_F_-;_-* &quot;-&quot;??\ _G_N_F_-;_-@_-"/>
    <numFmt numFmtId="166" formatCode="_-* #,##0\ _€_-;\-* #,##0\ _€_-;_-* &quot;-&quot;??\ _€_-;_-@_-"/>
    <numFmt numFmtId="167" formatCode="_ * #,##0.00_)_ ;_ * \(#,##0.00\)_ ;_ * &quot;-&quot;??_)_ ;_ @_ "/>
    <numFmt numFmtId="168" formatCode="#,##0\ [$GNF]"/>
  </numFmts>
  <fonts count="112" x14ac:knownFonts="1">
    <font>
      <sz val="11"/>
      <color theme="1"/>
      <name val="Calibri"/>
      <family val="2"/>
      <scheme val="minor"/>
    </font>
    <font>
      <sz val="11"/>
      <color indexed="8"/>
      <name val="Calibri"/>
      <family val="2"/>
    </font>
    <font>
      <sz val="8"/>
      <name val="Calibri"/>
      <family val="2"/>
    </font>
    <font>
      <sz val="11"/>
      <color theme="1"/>
      <name val="Calibri"/>
      <family val="2"/>
      <scheme val="minor"/>
    </font>
    <font>
      <sz val="12"/>
      <color rgb="FF000000"/>
      <name val="Calibri"/>
      <family val="2"/>
    </font>
    <font>
      <sz val="12"/>
      <color theme="1"/>
      <name val="Calibri"/>
      <family val="2"/>
      <scheme val="minor"/>
    </font>
    <font>
      <sz val="11"/>
      <color theme="1"/>
      <name val="Tahoma"/>
      <family val="2"/>
    </font>
    <font>
      <b/>
      <sz val="11"/>
      <color theme="1"/>
      <name val="Tahoma"/>
      <family val="2"/>
    </font>
    <font>
      <sz val="11"/>
      <color rgb="FFFF0000"/>
      <name val="Tahoma"/>
      <family val="2"/>
    </font>
    <font>
      <b/>
      <sz val="12"/>
      <name val="Bodoni MT Condensed"/>
      <family val="1"/>
    </font>
    <font>
      <sz val="12"/>
      <name val="Arial Narrow"/>
      <family val="2"/>
    </font>
    <font>
      <b/>
      <sz val="12"/>
      <color theme="1"/>
      <name val="Calibri"/>
      <family val="2"/>
      <scheme val="minor"/>
    </font>
    <font>
      <sz val="12"/>
      <color indexed="8"/>
      <name val="Arial Narrow"/>
      <family val="2"/>
    </font>
    <font>
      <b/>
      <sz val="18"/>
      <color theme="1"/>
      <name val="Calibri"/>
      <family val="2"/>
      <scheme val="minor"/>
    </font>
    <font>
      <b/>
      <sz val="11"/>
      <color theme="1"/>
      <name val="Bodoni MT Condensed"/>
      <family val="1"/>
    </font>
    <font>
      <b/>
      <sz val="12"/>
      <color theme="1"/>
      <name val="Tahoma"/>
      <family val="2"/>
    </font>
    <font>
      <sz val="9"/>
      <color theme="1"/>
      <name val="Calibri"/>
      <family val="2"/>
      <scheme val="minor"/>
    </font>
    <font>
      <b/>
      <sz val="9"/>
      <color theme="1"/>
      <name val="Calibri"/>
      <family val="2"/>
      <scheme val="minor"/>
    </font>
    <font>
      <b/>
      <sz val="12"/>
      <color rgb="FF000000"/>
      <name val="Calibri"/>
      <family val="2"/>
      <scheme val="minor"/>
    </font>
    <font>
      <b/>
      <sz val="9"/>
      <color rgb="FF000000"/>
      <name val="Calibri"/>
      <family val="2"/>
      <scheme val="minor"/>
    </font>
    <font>
      <sz val="12"/>
      <name val="Calibri"/>
      <family val="2"/>
    </font>
    <font>
      <b/>
      <sz val="9"/>
      <color theme="1"/>
      <name val="Arial"/>
      <family val="2"/>
    </font>
    <font>
      <b/>
      <i/>
      <sz val="9"/>
      <color indexed="8"/>
      <name val="Calibri"/>
      <family val="2"/>
    </font>
    <font>
      <b/>
      <sz val="19"/>
      <color theme="1"/>
      <name val="Calibri"/>
      <family val="2"/>
      <scheme val="minor"/>
    </font>
    <font>
      <sz val="19"/>
      <color theme="1"/>
      <name val="Calibri"/>
      <family val="2"/>
      <scheme val="minor"/>
    </font>
    <font>
      <b/>
      <sz val="12"/>
      <color theme="1"/>
      <name val="Bodoni MT Condensed"/>
      <family val="1"/>
    </font>
    <font>
      <b/>
      <sz val="14"/>
      <color indexed="8"/>
      <name val="Calibri"/>
      <family val="2"/>
    </font>
    <font>
      <sz val="9"/>
      <color indexed="8"/>
      <name val="Arial Narrow"/>
      <family val="2"/>
    </font>
    <font>
      <b/>
      <sz val="12"/>
      <name val="Calibri"/>
      <family val="2"/>
      <scheme val="minor"/>
    </font>
    <font>
      <sz val="9"/>
      <color indexed="81"/>
      <name val="Tahoma"/>
      <family val="2"/>
    </font>
    <font>
      <b/>
      <sz val="9"/>
      <color indexed="81"/>
      <name val="Tahoma"/>
      <family val="2"/>
    </font>
    <font>
      <b/>
      <sz val="18"/>
      <color theme="1"/>
      <name val="Tahoma"/>
      <family val="2"/>
    </font>
    <font>
      <sz val="14"/>
      <color theme="1"/>
      <name val="Calibri"/>
      <family val="2"/>
      <scheme val="minor"/>
    </font>
    <font>
      <sz val="14"/>
      <color theme="1"/>
      <name val="Tahoma"/>
      <family val="2"/>
    </font>
    <font>
      <b/>
      <sz val="14"/>
      <color theme="1"/>
      <name val="Tahoma"/>
      <family val="2"/>
    </font>
    <font>
      <b/>
      <sz val="72"/>
      <color rgb="FF000000"/>
      <name val="Calibri"/>
      <family val="2"/>
    </font>
    <font>
      <b/>
      <sz val="72"/>
      <color theme="1"/>
      <name val="Calibri"/>
      <family val="2"/>
      <scheme val="minor"/>
    </font>
    <font>
      <sz val="20"/>
      <color theme="1"/>
      <name val="Tahoma"/>
      <family val="2"/>
    </font>
    <font>
      <b/>
      <sz val="22"/>
      <color theme="1"/>
      <name val="Calibri"/>
      <family val="2"/>
      <scheme val="minor"/>
    </font>
    <font>
      <sz val="22"/>
      <color theme="1"/>
      <name val="Calibri"/>
      <family val="2"/>
      <scheme val="minor"/>
    </font>
    <font>
      <sz val="22"/>
      <color theme="1"/>
      <name val="Tahoma"/>
      <family val="2"/>
    </font>
    <font>
      <b/>
      <sz val="22"/>
      <color theme="1"/>
      <name val="Tahoma"/>
      <family val="2"/>
    </font>
    <font>
      <b/>
      <sz val="16"/>
      <color theme="1"/>
      <name val="Tahoma"/>
      <family val="2"/>
    </font>
    <font>
      <sz val="16"/>
      <color theme="1"/>
      <name val="Calibri"/>
      <family val="2"/>
      <scheme val="minor"/>
    </font>
    <font>
      <b/>
      <sz val="36"/>
      <color theme="1"/>
      <name val="Calibri"/>
      <family val="2"/>
      <scheme val="minor"/>
    </font>
    <font>
      <b/>
      <sz val="18"/>
      <color theme="1"/>
      <name val="Bodoni MT Condensed"/>
      <family val="1"/>
    </font>
    <font>
      <sz val="18"/>
      <color theme="1"/>
      <name val="Calibri"/>
      <family val="2"/>
      <scheme val="minor"/>
    </font>
    <font>
      <sz val="20"/>
      <color theme="1"/>
      <name val="Calibri"/>
      <family val="2"/>
    </font>
    <font>
      <sz val="16"/>
      <color theme="1"/>
      <name val="Calibri"/>
      <family val="2"/>
    </font>
    <font>
      <b/>
      <sz val="16"/>
      <color rgb="FF000000"/>
      <name val="Calibri"/>
      <family val="2"/>
    </font>
    <font>
      <sz val="16"/>
      <color rgb="FF000000"/>
      <name val="Tahoma"/>
      <family val="2"/>
    </font>
    <font>
      <sz val="16"/>
      <color rgb="FF000000"/>
      <name val="Calibri"/>
      <family val="2"/>
    </font>
    <font>
      <b/>
      <i/>
      <sz val="16"/>
      <color rgb="FF000000"/>
      <name val="Tahoma"/>
      <family val="2"/>
    </font>
    <font>
      <b/>
      <sz val="16"/>
      <color rgb="FF000000"/>
      <name val="Bodoni MT Condensed"/>
      <family val="1"/>
    </font>
    <font>
      <b/>
      <sz val="16"/>
      <color rgb="FF000000"/>
      <name val="Tahoma"/>
      <family val="2"/>
    </font>
    <font>
      <sz val="16"/>
      <name val="Tahoma"/>
      <family val="2"/>
    </font>
    <font>
      <sz val="16"/>
      <color theme="1"/>
      <name val="Tahoma"/>
      <family val="2"/>
    </font>
    <font>
      <b/>
      <sz val="16"/>
      <color theme="1"/>
      <name val="Calibri"/>
      <family val="2"/>
    </font>
    <font>
      <sz val="16"/>
      <color rgb="FFFF0000"/>
      <name val="Tahoma"/>
      <family val="2"/>
    </font>
    <font>
      <sz val="18"/>
      <name val="Calibri"/>
      <family val="2"/>
    </font>
    <font>
      <b/>
      <sz val="20"/>
      <color rgb="FF000000"/>
      <name val="Tahoma"/>
      <family val="2"/>
    </font>
    <font>
      <b/>
      <sz val="20"/>
      <color rgb="FF000000"/>
      <name val="Calibri"/>
      <family val="2"/>
    </font>
    <font>
      <sz val="20"/>
      <color rgb="FF000000"/>
      <name val="Calibri"/>
      <family val="2"/>
    </font>
    <font>
      <b/>
      <sz val="18"/>
      <color rgb="FF000000"/>
      <name val="Calibri"/>
      <family val="2"/>
      <scheme val="minor"/>
    </font>
    <font>
      <b/>
      <sz val="18"/>
      <name val="Calibri"/>
      <family val="2"/>
      <scheme val="minor"/>
    </font>
    <font>
      <sz val="18"/>
      <name val="Calibri"/>
      <family val="2"/>
      <scheme val="minor"/>
    </font>
    <font>
      <sz val="18"/>
      <color indexed="8"/>
      <name val="Calibri"/>
      <family val="2"/>
      <scheme val="minor"/>
    </font>
    <font>
      <b/>
      <sz val="18"/>
      <color indexed="62"/>
      <name val="Calibri"/>
      <family val="2"/>
      <scheme val="minor"/>
    </font>
    <font>
      <sz val="18"/>
      <color theme="1"/>
      <name val="Tahoma"/>
      <family val="2"/>
    </font>
    <font>
      <sz val="18"/>
      <color indexed="8"/>
      <name val="Arial Narrow"/>
      <family val="2"/>
    </font>
    <font>
      <b/>
      <sz val="24"/>
      <color theme="1"/>
      <name val="Calibri"/>
      <family val="2"/>
    </font>
    <font>
      <b/>
      <sz val="28"/>
      <color theme="1"/>
      <name val="Calibri"/>
      <family val="2"/>
    </font>
    <font>
      <b/>
      <sz val="30"/>
      <color rgb="FF000000"/>
      <name val="Bodoni MT Condensed"/>
      <family val="1"/>
    </font>
    <font>
      <b/>
      <sz val="30"/>
      <color theme="1"/>
      <name val="Bodoni MT Condensed"/>
      <family val="1"/>
    </font>
    <font>
      <b/>
      <i/>
      <sz val="35"/>
      <color rgb="FF000000"/>
      <name val="Calibri"/>
      <family val="2"/>
    </font>
    <font>
      <b/>
      <sz val="30"/>
      <name val="Bodoni MT Condensed"/>
      <family val="1"/>
    </font>
    <font>
      <sz val="30"/>
      <name val="Arial Narrow"/>
      <family val="2"/>
    </font>
    <font>
      <b/>
      <sz val="30"/>
      <name val="Arial Narrow"/>
      <family val="2"/>
    </font>
    <font>
      <b/>
      <sz val="30"/>
      <color rgb="FF000000"/>
      <name val="Calibri"/>
      <family val="2"/>
      <scheme val="minor"/>
    </font>
    <font>
      <sz val="30"/>
      <color rgb="FF000000"/>
      <name val="Calibri"/>
      <family val="2"/>
      <scheme val="minor"/>
    </font>
    <font>
      <b/>
      <sz val="30"/>
      <color indexed="8"/>
      <name val="Calibri"/>
      <family val="2"/>
      <scheme val="minor"/>
    </font>
    <font>
      <b/>
      <sz val="30"/>
      <name val="Calibri"/>
      <family val="2"/>
      <scheme val="minor"/>
    </font>
    <font>
      <sz val="30"/>
      <name val="Calibri"/>
      <family val="2"/>
      <scheme val="minor"/>
    </font>
    <font>
      <sz val="30"/>
      <color rgb="FFFF0000"/>
      <name val="Calibri"/>
      <family val="2"/>
      <scheme val="minor"/>
    </font>
    <font>
      <sz val="30"/>
      <color theme="1"/>
      <name val="Calibri"/>
      <family val="2"/>
      <scheme val="minor"/>
    </font>
    <font>
      <sz val="35"/>
      <color theme="1"/>
      <name val="Tahoma"/>
      <family val="2"/>
    </font>
    <font>
      <b/>
      <sz val="35"/>
      <color rgb="FFFFFFFF"/>
      <name val="Calibri"/>
      <family val="2"/>
      <scheme val="minor"/>
    </font>
    <font>
      <sz val="35"/>
      <color rgb="FF000000"/>
      <name val="Calibri"/>
      <family val="2"/>
      <scheme val="minor"/>
    </font>
    <font>
      <b/>
      <sz val="35"/>
      <name val="Calibri"/>
      <family val="2"/>
      <scheme val="minor"/>
    </font>
    <font>
      <sz val="35"/>
      <name val="Calibri"/>
      <family val="2"/>
      <scheme val="minor"/>
    </font>
    <font>
      <b/>
      <sz val="35"/>
      <color rgb="FF000000"/>
      <name val="Calibri"/>
      <family val="2"/>
      <scheme val="minor"/>
    </font>
    <font>
      <b/>
      <sz val="35"/>
      <name val="Calibri"/>
      <family val="2"/>
    </font>
    <font>
      <sz val="35"/>
      <name val="Calibri"/>
      <family val="2"/>
    </font>
    <font>
      <b/>
      <sz val="35"/>
      <color rgb="FF000000"/>
      <name val="Calibri"/>
      <family val="2"/>
    </font>
    <font>
      <sz val="35"/>
      <color theme="1"/>
      <name val="Calibri"/>
      <family val="2"/>
      <scheme val="minor"/>
    </font>
    <font>
      <sz val="35"/>
      <color rgb="FF000000"/>
      <name val="Calibri"/>
      <family val="2"/>
    </font>
    <font>
      <b/>
      <sz val="35"/>
      <color theme="1"/>
      <name val="Calibri"/>
      <family val="2"/>
      <scheme val="minor"/>
    </font>
    <font>
      <b/>
      <sz val="35"/>
      <color theme="1"/>
      <name val="Tahoma"/>
      <family val="2"/>
    </font>
    <font>
      <b/>
      <sz val="35"/>
      <color rgb="FF000000"/>
      <name val="Tahoma"/>
      <family val="2"/>
    </font>
    <font>
      <b/>
      <sz val="23"/>
      <color theme="1"/>
      <name val="Bodoni MT Condensed"/>
      <family val="1"/>
    </font>
    <font>
      <b/>
      <sz val="50"/>
      <color theme="1"/>
      <name val="Calibri"/>
      <family val="2"/>
      <scheme val="minor"/>
    </font>
    <font>
      <b/>
      <sz val="14"/>
      <name val="Arial Narrow"/>
      <family val="2"/>
    </font>
    <font>
      <b/>
      <sz val="25"/>
      <name val="Calibri"/>
      <family val="2"/>
      <scheme val="minor"/>
    </font>
    <font>
      <sz val="30"/>
      <color indexed="8"/>
      <name val="Calibri"/>
      <family val="2"/>
      <scheme val="minor"/>
    </font>
    <font>
      <b/>
      <sz val="30"/>
      <color theme="1"/>
      <name val="Calibri"/>
      <family val="2"/>
      <scheme val="minor"/>
    </font>
    <font>
      <b/>
      <sz val="22"/>
      <name val="Calibri"/>
      <family val="2"/>
      <scheme val="minor"/>
    </font>
    <font>
      <b/>
      <sz val="22"/>
      <color indexed="8"/>
      <name val="Calibri"/>
      <family val="2"/>
      <scheme val="minor"/>
    </font>
    <font>
      <b/>
      <sz val="22"/>
      <color indexed="62"/>
      <name val="Calibri"/>
      <family val="2"/>
      <scheme val="minor"/>
    </font>
    <font>
      <sz val="22"/>
      <name val="Calibri"/>
      <family val="2"/>
      <scheme val="minor"/>
    </font>
    <font>
      <sz val="22"/>
      <color indexed="8"/>
      <name val="Calibri"/>
      <family val="2"/>
      <scheme val="minor"/>
    </font>
    <font>
      <b/>
      <sz val="22"/>
      <color rgb="FF000000"/>
      <name val="Calibri"/>
      <family val="2"/>
      <scheme val="minor"/>
    </font>
    <font>
      <b/>
      <sz val="25"/>
      <color rgb="FF000000"/>
      <name val="Calibri"/>
      <family val="2"/>
      <scheme val="minor"/>
    </font>
  </fonts>
  <fills count="3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504D"/>
        <bgColor indexed="64"/>
      </patternFill>
    </fill>
    <fill>
      <patternFill patternType="solid">
        <fgColor rgb="FFEAF1DD"/>
        <bgColor indexed="64"/>
      </patternFill>
    </fill>
    <fill>
      <patternFill patternType="solid">
        <fgColor rgb="FF4BACC6"/>
        <bgColor indexed="64"/>
      </patternFill>
    </fill>
    <fill>
      <patternFill patternType="solid">
        <fgColor theme="9" tint="0.79998168889431442"/>
        <bgColor indexed="64"/>
      </patternFill>
    </fill>
    <fill>
      <patternFill patternType="solid">
        <fgColor rgb="FF92D050"/>
        <bgColor rgb="FF000000"/>
      </patternFill>
    </fill>
    <fill>
      <patternFill patternType="solid">
        <fgColor rgb="FFCCFFCC"/>
        <bgColor rgb="FF000000"/>
      </patternFill>
    </fill>
    <fill>
      <patternFill patternType="solid">
        <fgColor rgb="FF99CCFF"/>
        <bgColor rgb="FF000000"/>
      </patternFill>
    </fill>
    <fill>
      <patternFill patternType="solid">
        <fgColor rgb="FFD6DCE4"/>
        <bgColor rgb="FF000000"/>
      </patternFill>
    </fill>
    <fill>
      <patternFill patternType="solid">
        <fgColor rgb="FFFFFFFF"/>
        <bgColor rgb="FF000000"/>
      </patternFill>
    </fill>
    <fill>
      <patternFill patternType="solid">
        <fgColor rgb="FFC0504D"/>
        <bgColor rgb="FF000000"/>
      </patternFill>
    </fill>
    <fill>
      <patternFill patternType="solid">
        <fgColor rgb="FFEAF1DD"/>
        <bgColor rgb="FF000000"/>
      </patternFill>
    </fill>
    <fill>
      <patternFill patternType="solid">
        <fgColor rgb="FF4BACC6"/>
        <bgColor rgb="FF000000"/>
      </patternFill>
    </fill>
    <fill>
      <patternFill patternType="solid">
        <fgColor rgb="FFE2EFDA"/>
        <bgColor rgb="FF000000"/>
      </patternFill>
    </fill>
    <fill>
      <patternFill patternType="solid">
        <fgColor theme="6"/>
        <bgColor indexed="64"/>
      </patternFill>
    </fill>
    <fill>
      <patternFill patternType="solid">
        <fgColor theme="0" tint="-0.14999847407452621"/>
        <bgColor rgb="FF000000"/>
      </patternFill>
    </fill>
    <fill>
      <patternFill patternType="solid">
        <fgColor theme="0"/>
        <bgColor rgb="FF000000"/>
      </patternFill>
    </fill>
    <fill>
      <patternFill patternType="solid">
        <fgColor rgb="FFFFC000"/>
        <bgColor rgb="FF000000"/>
      </patternFill>
    </fill>
    <fill>
      <patternFill patternType="solid">
        <fgColor rgb="FFFFC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ck">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bottom/>
      <diagonal/>
    </border>
    <border>
      <left/>
      <right/>
      <top style="medium">
        <color indexed="64"/>
      </top>
      <bottom style="medium">
        <color theme="8"/>
      </bottom>
      <diagonal/>
    </border>
    <border>
      <left/>
      <right style="medium">
        <color indexed="64"/>
      </right>
      <top style="medium">
        <color indexed="64"/>
      </top>
      <bottom style="medium">
        <color theme="8"/>
      </bottom>
      <diagonal/>
    </border>
    <border>
      <left/>
      <right/>
      <top style="medium">
        <color theme="8"/>
      </top>
      <bottom style="medium">
        <color theme="8"/>
      </bottom>
      <diagonal/>
    </border>
    <border>
      <left/>
      <right style="medium">
        <color indexed="64"/>
      </right>
      <top style="medium">
        <color theme="8"/>
      </top>
      <bottom style="medium">
        <color theme="8"/>
      </bottom>
      <diagonal/>
    </border>
    <border>
      <left style="medium">
        <color indexed="64"/>
      </left>
      <right/>
      <top style="medium">
        <color rgb="FF4BACC6"/>
      </top>
      <bottom style="medium">
        <color rgb="FF4BACC6"/>
      </bottom>
      <diagonal/>
    </border>
    <border>
      <left style="medium">
        <color theme="8"/>
      </left>
      <right/>
      <top style="medium">
        <color theme="8"/>
      </top>
      <bottom style="medium">
        <color theme="8"/>
      </bottom>
      <diagonal/>
    </border>
    <border>
      <left style="medium">
        <color indexed="64"/>
      </left>
      <right/>
      <top style="medium">
        <color rgb="FF4BACC6"/>
      </top>
      <bottom style="medium">
        <color indexed="64"/>
      </bottom>
      <diagonal/>
    </border>
    <border>
      <left style="medium">
        <color theme="8"/>
      </left>
      <right/>
      <top style="medium">
        <color theme="8"/>
      </top>
      <bottom style="medium">
        <color indexed="64"/>
      </bottom>
      <diagonal/>
    </border>
    <border>
      <left/>
      <right/>
      <top style="medium">
        <color theme="8"/>
      </top>
      <bottom style="medium">
        <color indexed="64"/>
      </bottom>
      <diagonal/>
    </border>
    <border>
      <left/>
      <right style="medium">
        <color indexed="64"/>
      </right>
      <top style="medium">
        <color theme="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ck">
        <color indexed="64"/>
      </bottom>
      <diagonal/>
    </border>
    <border>
      <left style="thin">
        <color indexed="64"/>
      </left>
      <right/>
      <top style="medium">
        <color rgb="FFED7D31"/>
      </top>
      <bottom style="thin">
        <color indexed="64"/>
      </bottom>
      <diagonal/>
    </border>
    <border>
      <left/>
      <right/>
      <top style="medium">
        <color rgb="FFED7D31"/>
      </top>
      <bottom style="thin">
        <color indexed="64"/>
      </bottom>
      <diagonal/>
    </border>
    <border>
      <left/>
      <right style="thick">
        <color indexed="64"/>
      </right>
      <top style="medium">
        <color rgb="FFED7D31"/>
      </top>
      <bottom style="thin">
        <color indexed="64"/>
      </bottom>
      <diagonal/>
    </border>
    <border>
      <left style="thick">
        <color indexed="64"/>
      </left>
      <right style="thin">
        <color indexed="64"/>
      </right>
      <top style="thin">
        <color indexed="64"/>
      </top>
      <bottom/>
      <diagonal/>
    </border>
    <border>
      <left style="thin">
        <color indexed="64"/>
      </left>
      <right/>
      <top style="medium">
        <color rgb="FFED7D31"/>
      </top>
      <bottom/>
      <diagonal/>
    </border>
    <border>
      <left/>
      <right/>
      <top style="medium">
        <color rgb="FFED7D31"/>
      </top>
      <bottom/>
      <diagonal/>
    </border>
    <border>
      <left/>
      <right style="thick">
        <color indexed="64"/>
      </right>
      <top style="medium">
        <color rgb="FFED7D31"/>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rgb="FF4BACC6"/>
      </bottom>
      <diagonal/>
    </border>
    <border>
      <left style="medium">
        <color theme="8"/>
      </left>
      <right/>
      <top/>
      <bottom style="medium">
        <color theme="8"/>
      </bottom>
      <diagonal/>
    </border>
    <border>
      <left/>
      <right/>
      <top/>
      <bottom style="medium">
        <color theme="8"/>
      </bottom>
      <diagonal/>
    </border>
    <border>
      <left/>
      <right style="medium">
        <color indexed="64"/>
      </right>
      <top/>
      <bottom style="medium">
        <color theme="8"/>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164" fontId="1" fillId="0" borderId="0" applyFont="0" applyFill="0" applyBorder="0" applyAlignment="0" applyProtection="0"/>
    <xf numFmtId="165" fontId="4" fillId="0" borderId="0">
      <alignment vertical="top"/>
      <protection locked="0"/>
    </xf>
    <xf numFmtId="167"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 fillId="0" borderId="0"/>
  </cellStyleXfs>
  <cellXfs count="470">
    <xf numFmtId="0" fontId="0" fillId="0" borderId="0" xfId="0"/>
    <xf numFmtId="0" fontId="6" fillId="0" borderId="0" xfId="0" applyFont="1"/>
    <xf numFmtId="0" fontId="6" fillId="0" borderId="0" xfId="0" applyFont="1" applyAlignment="1">
      <alignment horizontal="left"/>
    </xf>
    <xf numFmtId="0" fontId="7" fillId="0" borderId="0" xfId="0" applyFont="1" applyAlignment="1">
      <alignment horizontal="center" vertical="center" wrapText="1"/>
    </xf>
    <xf numFmtId="0" fontId="8" fillId="0" borderId="0" xfId="0" applyFont="1"/>
    <xf numFmtId="0" fontId="0" fillId="0" borderId="0" xfId="0" applyAlignment="1">
      <alignment wrapText="1"/>
    </xf>
    <xf numFmtId="0" fontId="0" fillId="0" borderId="0" xfId="0" applyAlignment="1">
      <alignment horizontal="center" vertical="center" wrapText="1"/>
    </xf>
    <xf numFmtId="0" fontId="0" fillId="0" borderId="30" xfId="0" applyBorder="1"/>
    <xf numFmtId="0" fontId="0" fillId="0" borderId="30" xfId="0" applyBorder="1" applyAlignment="1">
      <alignment wrapText="1"/>
    </xf>
    <xf numFmtId="0" fontId="16" fillId="0" borderId="0" xfId="0" applyFont="1"/>
    <xf numFmtId="0" fontId="17"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xf numFmtId="0" fontId="23" fillId="0" borderId="0" xfId="0" applyFont="1" applyAlignment="1">
      <alignment vertical="center"/>
    </xf>
    <xf numFmtId="0" fontId="24" fillId="0" borderId="0" xfId="0" applyFont="1"/>
    <xf numFmtId="0" fontId="0" fillId="0" borderId="0" xfId="0" applyAlignment="1">
      <alignment horizontal="center"/>
    </xf>
    <xf numFmtId="0" fontId="26" fillId="0" borderId="0" xfId="0" applyFont="1"/>
    <xf numFmtId="0" fontId="16" fillId="0" borderId="0" xfId="0" applyFont="1" applyAlignment="1">
      <alignment horizontal="justify"/>
    </xf>
    <xf numFmtId="0" fontId="16" fillId="0" borderId="30" xfId="0" applyFont="1" applyBorder="1"/>
    <xf numFmtId="0" fontId="27" fillId="0" borderId="0" xfId="0" applyFont="1" applyAlignment="1">
      <alignment horizontal="center"/>
    </xf>
    <xf numFmtId="0" fontId="27" fillId="0" borderId="0" xfId="0" applyFont="1" applyAlignment="1">
      <alignment horizontal="center" vertical="center"/>
    </xf>
    <xf numFmtId="0" fontId="0" fillId="0" borderId="0" xfId="0" applyAlignment="1">
      <alignment horizontal="center" wrapText="1"/>
    </xf>
    <xf numFmtId="0" fontId="27" fillId="0" borderId="0" xfId="0" applyFont="1" applyAlignment="1">
      <alignment vertical="center"/>
    </xf>
    <xf numFmtId="0" fontId="11"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3" fillId="0" borderId="0" xfId="0" applyFont="1" applyAlignment="1">
      <alignment horizontal="center"/>
    </xf>
    <xf numFmtId="0" fontId="13" fillId="0" borderId="0" xfId="0" applyFont="1"/>
    <xf numFmtId="0" fontId="0" fillId="0" borderId="0" xfId="0" applyAlignment="1">
      <alignment vertical="center" wrapText="1"/>
    </xf>
    <xf numFmtId="0" fontId="0" fillId="0" borderId="0" xfId="0" applyAlignment="1">
      <alignment horizontal="center" vertical="center"/>
    </xf>
    <xf numFmtId="3" fontId="13" fillId="0" borderId="0" xfId="0" applyNumberFormat="1" applyFont="1" applyAlignment="1">
      <alignment horizontal="center" vertical="center"/>
    </xf>
    <xf numFmtId="0" fontId="9" fillId="0" borderId="0" xfId="0" applyFont="1" applyAlignment="1">
      <alignment horizontal="center" vertical="center"/>
    </xf>
    <xf numFmtId="14" fontId="10" fillId="0" borderId="0" xfId="0" applyNumberFormat="1" applyFont="1" applyAlignment="1">
      <alignment horizontal="center"/>
    </xf>
    <xf numFmtId="0" fontId="10" fillId="0" borderId="0" xfId="0" applyFont="1" applyAlignment="1">
      <alignment horizontal="center"/>
    </xf>
    <xf numFmtId="14" fontId="20" fillId="0" borderId="0" xfId="0" applyNumberFormat="1" applyFont="1" applyAlignment="1">
      <alignment horizontal="center" vertical="center"/>
    </xf>
    <xf numFmtId="0" fontId="32" fillId="0" borderId="0" xfId="0" applyFont="1"/>
    <xf numFmtId="0" fontId="33" fillId="0" borderId="0" xfId="0" applyFont="1"/>
    <xf numFmtId="0" fontId="34" fillId="0" borderId="0" xfId="0" applyFont="1"/>
    <xf numFmtId="0" fontId="10" fillId="0" borderId="0" xfId="0" applyFont="1" applyAlignment="1">
      <alignment horizontal="left" vertical="center" wrapText="1"/>
    </xf>
    <xf numFmtId="168" fontId="0" fillId="0" borderId="0" xfId="0" applyNumberFormat="1" applyAlignment="1">
      <alignment vertical="center" wrapText="1"/>
    </xf>
    <xf numFmtId="0" fontId="37" fillId="0" borderId="0" xfId="0" applyFont="1"/>
    <xf numFmtId="0" fontId="39" fillId="0" borderId="0" xfId="0" applyFont="1"/>
    <xf numFmtId="0" fontId="40" fillId="0" borderId="0" xfId="0" applyFont="1"/>
    <xf numFmtId="0" fontId="41" fillId="0" borderId="0" xfId="0" applyFont="1"/>
    <xf numFmtId="0" fontId="42" fillId="0" borderId="0" xfId="0" applyFont="1" applyAlignment="1">
      <alignment horizontal="center" vertical="center" wrapText="1"/>
    </xf>
    <xf numFmtId="3" fontId="43" fillId="0" borderId="0" xfId="0" applyNumberFormat="1" applyFont="1" applyAlignment="1">
      <alignment horizontal="center" vertical="center" wrapText="1"/>
    </xf>
    <xf numFmtId="0" fontId="47" fillId="0" borderId="0" xfId="0" applyFont="1"/>
    <xf numFmtId="0" fontId="48" fillId="0" borderId="0" xfId="0" applyFont="1"/>
    <xf numFmtId="0" fontId="50" fillId="0" borderId="0" xfId="0" applyFont="1"/>
    <xf numFmtId="0" fontId="51" fillId="0" borderId="0" xfId="0" applyFont="1" applyAlignment="1">
      <alignment horizontal="center" vertical="center" wrapText="1"/>
    </xf>
    <xf numFmtId="0" fontId="52" fillId="0" borderId="0" xfId="0" applyFont="1"/>
    <xf numFmtId="0" fontId="50" fillId="0" borderId="0" xfId="0" applyFont="1" applyAlignment="1">
      <alignment horizontal="justify"/>
    </xf>
    <xf numFmtId="3" fontId="50" fillId="0" borderId="0" xfId="0" applyNumberFormat="1" applyFont="1"/>
    <xf numFmtId="0" fontId="50" fillId="0" borderId="30" xfId="0" applyFont="1" applyBorder="1"/>
    <xf numFmtId="0" fontId="50" fillId="0" borderId="30" xfId="0" applyFont="1" applyBorder="1" applyAlignment="1">
      <alignment horizontal="justify"/>
    </xf>
    <xf numFmtId="3" fontId="50" fillId="0" borderId="30" xfId="0" applyNumberFormat="1" applyFont="1" applyBorder="1"/>
    <xf numFmtId="0" fontId="49" fillId="0" borderId="0" xfId="0" applyFont="1" applyAlignment="1">
      <alignment horizontal="center" vertical="center" wrapText="1"/>
    </xf>
    <xf numFmtId="0" fontId="55" fillId="0" borderId="0" xfId="0" applyFont="1"/>
    <xf numFmtId="0" fontId="56" fillId="0" borderId="0" xfId="0" applyFont="1"/>
    <xf numFmtId="0" fontId="57" fillId="0" borderId="0" xfId="0" applyFont="1"/>
    <xf numFmtId="0" fontId="54" fillId="0" borderId="0" xfId="0" applyFont="1"/>
    <xf numFmtId="0" fontId="49" fillId="0" borderId="0" xfId="0" applyFont="1" applyAlignment="1">
      <alignment vertical="center" wrapText="1"/>
    </xf>
    <xf numFmtId="0" fontId="51" fillId="0" borderId="0" xfId="0" applyFont="1" applyAlignment="1">
      <alignment vertical="center" wrapText="1"/>
    </xf>
    <xf numFmtId="0" fontId="58" fillId="0" borderId="0" xfId="0" applyFont="1"/>
    <xf numFmtId="0" fontId="61" fillId="0" borderId="0" xfId="0" applyFont="1" applyAlignment="1">
      <alignment horizontal="center" vertical="center" wrapText="1"/>
    </xf>
    <xf numFmtId="0" fontId="62" fillId="0" borderId="0" xfId="0" applyFont="1"/>
    <xf numFmtId="0" fontId="60" fillId="0" borderId="16"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42" xfId="0" applyFont="1" applyBorder="1"/>
    <xf numFmtId="0" fontId="47" fillId="0" borderId="25" xfId="0" applyFont="1" applyBorder="1"/>
    <xf numFmtId="0" fontId="63" fillId="0" borderId="2" xfId="0" applyFont="1" applyBorder="1" applyAlignment="1">
      <alignment horizontal="center" vertical="center" wrapText="1"/>
    </xf>
    <xf numFmtId="0" fontId="63" fillId="0" borderId="49" xfId="0" applyFont="1" applyBorder="1" applyAlignment="1">
      <alignment horizontal="center" vertical="center" wrapText="1"/>
    </xf>
    <xf numFmtId="0" fontId="64" fillId="4" borderId="64" xfId="0" applyFont="1" applyFill="1" applyBorder="1" applyAlignment="1">
      <alignment horizontal="center" vertical="center" wrapText="1"/>
    </xf>
    <xf numFmtId="3" fontId="64" fillId="5" borderId="64" xfId="0" applyNumberFormat="1" applyFont="1" applyFill="1" applyBorder="1" applyAlignment="1">
      <alignment horizontal="center"/>
    </xf>
    <xf numFmtId="0" fontId="64" fillId="5" borderId="64" xfId="0" applyFont="1" applyFill="1" applyBorder="1" applyAlignment="1">
      <alignment horizontal="center"/>
    </xf>
    <xf numFmtId="0" fontId="65" fillId="5" borderId="64" xfId="0" applyFont="1" applyFill="1" applyBorder="1" applyAlignment="1">
      <alignment horizontal="center"/>
    </xf>
    <xf numFmtId="0" fontId="13" fillId="9" borderId="64" xfId="0" applyFont="1" applyFill="1" applyBorder="1" applyAlignment="1">
      <alignment horizontal="center" vertical="center" wrapText="1"/>
    </xf>
    <xf numFmtId="3" fontId="13" fillId="9" borderId="64" xfId="0" applyNumberFormat="1" applyFont="1" applyFill="1" applyBorder="1" applyAlignment="1">
      <alignment horizontal="center" vertical="center" wrapText="1"/>
    </xf>
    <xf numFmtId="0" fontId="13" fillId="0" borderId="0" xfId="0" applyFont="1" applyAlignment="1">
      <alignment horizontal="center" vertical="center" wrapText="1"/>
    </xf>
    <xf numFmtId="0" fontId="46" fillId="0" borderId="0" xfId="0" applyFont="1"/>
    <xf numFmtId="0" fontId="68" fillId="0" borderId="0" xfId="0" applyFont="1"/>
    <xf numFmtId="0" fontId="31" fillId="0" borderId="1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0" xfId="0" applyFont="1" applyAlignment="1">
      <alignment vertical="center" wrapText="1"/>
    </xf>
    <xf numFmtId="0" fontId="63" fillId="0" borderId="0" xfId="0" applyFont="1" applyAlignment="1">
      <alignment horizontal="center" vertical="center" wrapText="1"/>
    </xf>
    <xf numFmtId="0" fontId="64" fillId="0" borderId="0" xfId="0" applyFont="1" applyAlignment="1">
      <alignment vertical="center" wrapText="1"/>
    </xf>
    <xf numFmtId="0" fontId="63" fillId="13" borderId="20" xfId="0" applyFont="1" applyFill="1" applyBorder="1" applyAlignment="1">
      <alignment horizontal="center" vertical="center" wrapText="1"/>
    </xf>
    <xf numFmtId="0" fontId="63" fillId="13" borderId="3" xfId="0" applyFont="1" applyFill="1" applyBorder="1" applyAlignment="1">
      <alignment horizontal="center" vertical="center" wrapText="1"/>
    </xf>
    <xf numFmtId="0" fontId="63" fillId="13" borderId="4" xfId="0" applyFont="1" applyFill="1" applyBorder="1" applyAlignment="1">
      <alignment horizontal="center" vertical="center" wrapText="1"/>
    </xf>
    <xf numFmtId="0" fontId="63" fillId="13" borderId="10" xfId="0" applyFont="1" applyFill="1" applyBorder="1" applyAlignment="1">
      <alignment horizontal="center" vertical="center" wrapText="1"/>
    </xf>
    <xf numFmtId="0" fontId="13" fillId="0" borderId="0" xfId="0" applyFont="1" applyAlignment="1">
      <alignment horizontal="center" vertical="center"/>
    </xf>
    <xf numFmtId="0" fontId="63" fillId="0" borderId="47" xfId="0" applyFont="1" applyBorder="1" applyAlignment="1">
      <alignment horizontal="center" vertical="center" wrapText="1"/>
    </xf>
    <xf numFmtId="0" fontId="65" fillId="0" borderId="0" xfId="0" applyFont="1" applyAlignment="1">
      <alignment vertical="center" wrapText="1"/>
    </xf>
    <xf numFmtId="0" fontId="13" fillId="0" borderId="0" xfId="0" applyFont="1" applyAlignment="1">
      <alignment wrapText="1"/>
    </xf>
    <xf numFmtId="0" fontId="63" fillId="13" borderId="53" xfId="0" applyFont="1" applyFill="1" applyBorder="1" applyAlignment="1">
      <alignment horizontal="center" vertical="center" wrapText="1"/>
    </xf>
    <xf numFmtId="0" fontId="63" fillId="13" borderId="65" xfId="0" applyFont="1" applyFill="1" applyBorder="1" applyAlignment="1">
      <alignment horizontal="center" vertical="center" wrapText="1"/>
    </xf>
    <xf numFmtId="0" fontId="6" fillId="0" borderId="7" xfId="0" applyFont="1" applyBorder="1"/>
    <xf numFmtId="3" fontId="67" fillId="5" borderId="64" xfId="0" applyNumberFormat="1" applyFont="1" applyFill="1" applyBorder="1" applyAlignment="1">
      <alignment horizontal="center"/>
    </xf>
    <xf numFmtId="0" fontId="67" fillId="5" borderId="64" xfId="0" applyFont="1" applyFill="1" applyBorder="1" applyAlignment="1">
      <alignment horizontal="center"/>
    </xf>
    <xf numFmtId="14" fontId="65" fillId="19" borderId="64" xfId="0" applyNumberFormat="1" applyFont="1" applyFill="1" applyBorder="1" applyAlignment="1">
      <alignment horizontal="center" vertical="center"/>
    </xf>
    <xf numFmtId="14" fontId="20" fillId="19" borderId="64" xfId="0" applyNumberFormat="1" applyFont="1" applyFill="1" applyBorder="1" applyAlignment="1">
      <alignment horizontal="center" vertical="center"/>
    </xf>
    <xf numFmtId="14" fontId="59" fillId="19" borderId="64" xfId="0" applyNumberFormat="1" applyFont="1" applyFill="1" applyBorder="1" applyAlignment="1">
      <alignment horizontal="center" vertical="center"/>
    </xf>
    <xf numFmtId="0" fontId="66" fillId="3" borderId="64" xfId="0" applyFont="1" applyFill="1" applyBorder="1" applyAlignment="1">
      <alignment horizontal="center" vertical="center"/>
    </xf>
    <xf numFmtId="0" fontId="12" fillId="3" borderId="64" xfId="0" applyFont="1" applyFill="1" applyBorder="1" applyAlignment="1">
      <alignment horizontal="center" vertical="center"/>
    </xf>
    <xf numFmtId="0" fontId="69" fillId="3" borderId="64" xfId="0" applyFont="1" applyFill="1" applyBorder="1" applyAlignment="1">
      <alignment horizontal="center" vertical="center"/>
    </xf>
    <xf numFmtId="0" fontId="66" fillId="3" borderId="64" xfId="0" applyFont="1" applyFill="1" applyBorder="1" applyAlignment="1">
      <alignment horizontal="center"/>
    </xf>
    <xf numFmtId="0" fontId="12" fillId="3" borderId="64" xfId="0" applyFont="1" applyFill="1" applyBorder="1" applyAlignment="1">
      <alignment horizontal="center"/>
    </xf>
    <xf numFmtId="14" fontId="13" fillId="9" borderId="64" xfId="0" applyNumberFormat="1" applyFont="1" applyFill="1" applyBorder="1" applyAlignment="1">
      <alignment horizontal="center" vertical="center" wrapText="1"/>
    </xf>
    <xf numFmtId="0" fontId="15" fillId="9" borderId="64" xfId="0" applyFont="1" applyFill="1" applyBorder="1" applyAlignment="1">
      <alignment horizontal="center" vertical="center" wrapText="1"/>
    </xf>
    <xf numFmtId="14" fontId="15" fillId="9" borderId="64" xfId="0" applyNumberFormat="1" applyFont="1" applyFill="1" applyBorder="1" applyAlignment="1">
      <alignment horizontal="center" vertical="center" wrapText="1"/>
    </xf>
    <xf numFmtId="0" fontId="57" fillId="0" borderId="0" xfId="0" applyFont="1" applyAlignment="1">
      <alignment horizont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11" borderId="26" xfId="0" applyFont="1" applyFill="1" applyBorder="1" applyAlignment="1">
      <alignment horizontal="left" vertical="center"/>
    </xf>
    <xf numFmtId="0" fontId="45" fillId="11" borderId="36" xfId="0" applyFont="1" applyFill="1" applyBorder="1" applyAlignment="1">
      <alignment horizontal="left" vertical="center"/>
    </xf>
    <xf numFmtId="0" fontId="45" fillId="11" borderId="35" xfId="0" applyFont="1" applyFill="1" applyBorder="1" applyAlignment="1">
      <alignment horizontal="left" vertical="center"/>
    </xf>
    <xf numFmtId="0" fontId="45" fillId="11" borderId="27" xfId="0" applyFont="1" applyFill="1" applyBorder="1" applyAlignment="1">
      <alignment horizontal="left" vertical="center"/>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7" fillId="0" borderId="0" xfId="0" applyFont="1" applyAlignment="1">
      <alignment horizontal="center" wrapText="1"/>
    </xf>
    <xf numFmtId="0" fontId="35" fillId="0" borderId="0" xfId="0" applyFont="1" applyAlignment="1">
      <alignment horizontal="center" vertical="center"/>
    </xf>
    <xf numFmtId="0" fontId="71" fillId="0" borderId="0" xfId="0" applyFont="1" applyAlignment="1">
      <alignment horizontal="center"/>
    </xf>
    <xf numFmtId="0" fontId="70" fillId="0" borderId="0" xfId="0" applyFont="1" applyAlignment="1">
      <alignment horizontal="left" indent="24"/>
    </xf>
    <xf numFmtId="0" fontId="53" fillId="0" borderId="0" xfId="0" applyFont="1" applyAlignment="1">
      <alignment vertical="center"/>
    </xf>
    <xf numFmtId="0" fontId="81" fillId="17" borderId="64" xfId="0" applyFont="1" applyFill="1" applyBorder="1" applyAlignment="1">
      <alignment horizontal="center" vertical="center" wrapText="1"/>
    </xf>
    <xf numFmtId="3" fontId="81" fillId="18" borderId="64" xfId="0" applyNumberFormat="1" applyFont="1" applyFill="1" applyBorder="1" applyAlignment="1">
      <alignment horizontal="center"/>
    </xf>
    <xf numFmtId="0" fontId="81" fillId="18" borderId="64" xfId="0" applyFont="1" applyFill="1" applyBorder="1" applyAlignment="1">
      <alignment horizontal="center"/>
    </xf>
    <xf numFmtId="0" fontId="79" fillId="0" borderId="64" xfId="0" applyFont="1" applyBorder="1" applyAlignment="1">
      <alignment horizontal="center" vertical="top" wrapText="1"/>
    </xf>
    <xf numFmtId="0" fontId="82" fillId="0" borderId="64" xfId="0" applyFont="1" applyBorder="1" applyAlignment="1">
      <alignment vertical="top" wrapText="1"/>
    </xf>
    <xf numFmtId="0" fontId="82" fillId="0" borderId="64" xfId="0" applyFont="1" applyBorder="1" applyAlignment="1">
      <alignment horizontal="center" vertical="center" wrapText="1"/>
    </xf>
    <xf numFmtId="166" fontId="82" fillId="0" borderId="64" xfId="1" applyNumberFormat="1" applyFont="1" applyFill="1" applyBorder="1" applyAlignment="1">
      <alignment horizontal="center" vertical="center"/>
    </xf>
    <xf numFmtId="3" fontId="82" fillId="0" borderId="64" xfId="0" applyNumberFormat="1" applyFont="1" applyBorder="1" applyAlignment="1">
      <alignment horizontal="center" vertical="center"/>
    </xf>
    <xf numFmtId="0" fontId="82" fillId="0" borderId="64" xfId="0" applyFont="1" applyBorder="1" applyAlignment="1">
      <alignment horizontal="center" vertical="center"/>
    </xf>
    <xf numFmtId="14" fontId="82" fillId="0" borderId="64" xfId="0" applyNumberFormat="1" applyFont="1" applyBorder="1" applyAlignment="1">
      <alignment horizontal="center" vertical="center"/>
    </xf>
    <xf numFmtId="14" fontId="82" fillId="19" borderId="64" xfId="0" applyNumberFormat="1" applyFont="1" applyFill="1" applyBorder="1" applyAlignment="1">
      <alignment horizontal="center" vertical="center"/>
    </xf>
    <xf numFmtId="168" fontId="79" fillId="0" borderId="64" xfId="0" applyNumberFormat="1" applyFont="1" applyBorder="1" applyAlignment="1">
      <alignment horizontal="center" vertical="center" wrapText="1"/>
    </xf>
    <xf numFmtId="0" fontId="81" fillId="0" borderId="64" xfId="0" applyFont="1" applyBorder="1" applyAlignment="1">
      <alignment horizontal="center" vertical="center"/>
    </xf>
    <xf numFmtId="0" fontId="79" fillId="0" borderId="64" xfId="0" applyFont="1" applyBorder="1" applyAlignment="1">
      <alignment vertical="center" wrapText="1"/>
    </xf>
    <xf numFmtId="0" fontId="78" fillId="16" borderId="64" xfId="0" applyFont="1" applyFill="1" applyBorder="1" applyAlignment="1">
      <alignment horizontal="center" vertical="center" wrapText="1"/>
    </xf>
    <xf numFmtId="168" fontId="81" fillId="9" borderId="64" xfId="0" applyNumberFormat="1" applyFont="1" applyFill="1" applyBorder="1" applyAlignment="1">
      <alignment horizontal="center" vertical="center" wrapText="1"/>
    </xf>
    <xf numFmtId="0" fontId="79" fillId="16" borderId="64" xfId="0" applyFont="1" applyFill="1" applyBorder="1"/>
    <xf numFmtId="3" fontId="82" fillId="16" borderId="64" xfId="0" applyNumberFormat="1" applyFont="1" applyFill="1" applyBorder="1" applyAlignment="1">
      <alignment horizontal="center" vertical="center"/>
    </xf>
    <xf numFmtId="0" fontId="83" fillId="16" borderId="64" xfId="0" applyFont="1" applyFill="1" applyBorder="1"/>
    <xf numFmtId="0" fontId="79" fillId="0" borderId="0" xfId="0" applyFont="1"/>
    <xf numFmtId="0" fontId="79" fillId="0" borderId="0" xfId="0" applyFont="1" applyAlignment="1">
      <alignment horizontal="center" vertical="center"/>
    </xf>
    <xf numFmtId="0" fontId="78" fillId="0" borderId="0" xfId="0" applyFont="1" applyAlignment="1">
      <alignment horizontal="left" vertical="center" wrapText="1"/>
    </xf>
    <xf numFmtId="0" fontId="78" fillId="0" borderId="0" xfId="0" applyFont="1" applyAlignment="1">
      <alignment horizontal="center" vertical="center" wrapText="1"/>
    </xf>
    <xf numFmtId="0" fontId="84" fillId="0" borderId="0" xfId="0" applyFont="1"/>
    <xf numFmtId="0" fontId="82" fillId="0" borderId="64" xfId="0" applyFont="1" applyBorder="1" applyAlignment="1">
      <alignment horizontal="center"/>
    </xf>
    <xf numFmtId="14" fontId="82" fillId="0" borderId="64" xfId="0" applyNumberFormat="1" applyFont="1" applyBorder="1" applyAlignment="1">
      <alignment horizontal="center"/>
    </xf>
    <xf numFmtId="0" fontId="83" fillId="0" borderId="64" xfId="0" applyFont="1" applyBorder="1" applyAlignment="1">
      <alignment horizontal="center"/>
    </xf>
    <xf numFmtId="0" fontId="79" fillId="0" borderId="64" xfId="0" applyFont="1" applyBorder="1" applyAlignment="1">
      <alignment horizontal="center" vertical="center"/>
    </xf>
    <xf numFmtId="0" fontId="79" fillId="0" borderId="64" xfId="0" applyFont="1" applyBorder="1" applyAlignment="1">
      <alignment horizontal="center"/>
    </xf>
    <xf numFmtId="0" fontId="78" fillId="0" borderId="64" xfId="0" applyFont="1" applyBorder="1" applyAlignment="1">
      <alignment horizontal="center" vertical="center"/>
    </xf>
    <xf numFmtId="0" fontId="35" fillId="0" borderId="0" xfId="0" applyFont="1" applyAlignment="1">
      <alignment vertical="center"/>
    </xf>
    <xf numFmtId="0" fontId="85" fillId="0" borderId="0" xfId="0" applyFont="1"/>
    <xf numFmtId="0" fontId="87" fillId="0" borderId="0" xfId="0" applyFont="1"/>
    <xf numFmtId="0" fontId="87" fillId="20" borderId="0" xfId="0" applyFont="1" applyFill="1"/>
    <xf numFmtId="0" fontId="93" fillId="22" borderId="40" xfId="0" applyFont="1" applyFill="1" applyBorder="1" applyAlignment="1">
      <alignment horizontal="center" vertical="center" wrapText="1"/>
    </xf>
    <xf numFmtId="0" fontId="91" fillId="22" borderId="1" xfId="0" applyFont="1" applyFill="1" applyBorder="1" applyAlignment="1">
      <alignment horizontal="center" vertical="center" wrapText="1"/>
    </xf>
    <xf numFmtId="0" fontId="93" fillId="22" borderId="59" xfId="0" applyFont="1" applyFill="1" applyBorder="1" applyAlignment="1">
      <alignment horizontal="center" vertical="center" wrapText="1"/>
    </xf>
    <xf numFmtId="0" fontId="91" fillId="22" borderId="5" xfId="0" applyFont="1" applyFill="1" applyBorder="1" applyAlignment="1">
      <alignment horizontal="center" vertical="center" wrapText="1"/>
    </xf>
    <xf numFmtId="0" fontId="93" fillId="22" borderId="21" xfId="0" applyFont="1" applyFill="1" applyBorder="1" applyAlignment="1">
      <alignment horizontal="center" vertical="center" wrapText="1"/>
    </xf>
    <xf numFmtId="0" fontId="91" fillId="22" borderId="22" xfId="0" applyFont="1" applyFill="1" applyBorder="1" applyAlignment="1">
      <alignment horizontal="center" vertical="center" wrapText="1"/>
    </xf>
    <xf numFmtId="0" fontId="97" fillId="0" borderId="0" xfId="0" applyFont="1"/>
    <xf numFmtId="0" fontId="6" fillId="0" borderId="0" xfId="0" applyFont="1" applyAlignment="1">
      <alignment horizontal="center"/>
    </xf>
    <xf numFmtId="0" fontId="98" fillId="0" borderId="0" xfId="0" applyFont="1"/>
    <xf numFmtId="0" fontId="25" fillId="0" borderId="0" xfId="0" applyFont="1" applyAlignment="1">
      <alignment vertical="center"/>
    </xf>
    <xf numFmtId="0" fontId="14" fillId="0" borderId="0" xfId="0" applyFont="1" applyAlignment="1">
      <alignment vertical="center"/>
    </xf>
    <xf numFmtId="0" fontId="25" fillId="0" borderId="0" xfId="0" applyFont="1" applyAlignment="1">
      <alignment vertical="center" wrapText="1"/>
    </xf>
    <xf numFmtId="0" fontId="81" fillId="4" borderId="64" xfId="0" applyFont="1" applyFill="1" applyBorder="1" applyAlignment="1">
      <alignment horizontal="center" vertical="center" wrapText="1"/>
    </xf>
    <xf numFmtId="0" fontId="81" fillId="5" borderId="64" xfId="0" applyFont="1" applyFill="1" applyBorder="1" applyAlignment="1">
      <alignment horizontal="center"/>
    </xf>
    <xf numFmtId="0" fontId="80" fillId="0" borderId="64" xfId="0" applyFont="1" applyBorder="1" applyAlignment="1">
      <alignment horizontal="center" vertical="center" wrapText="1"/>
    </xf>
    <xf numFmtId="0" fontId="84" fillId="0" borderId="64" xfId="0" applyFont="1" applyBorder="1" applyAlignment="1">
      <alignment horizontal="left" vertical="center" wrapText="1"/>
    </xf>
    <xf numFmtId="14" fontId="82" fillId="8" borderId="64" xfId="0" applyNumberFormat="1" applyFont="1" applyFill="1" applyBorder="1" applyAlignment="1">
      <alignment horizontal="center" vertical="center"/>
    </xf>
    <xf numFmtId="3" fontId="84" fillId="0" borderId="64" xfId="0" applyNumberFormat="1" applyFont="1" applyBorder="1" applyAlignment="1">
      <alignment horizontal="center" vertical="center"/>
    </xf>
    <xf numFmtId="0" fontId="105" fillId="4" borderId="64" xfId="0" applyFont="1" applyFill="1" applyBorder="1" applyAlignment="1">
      <alignment horizontal="center" vertical="center" wrapText="1"/>
    </xf>
    <xf numFmtId="3" fontId="107" fillId="5" borderId="64" xfId="0" applyNumberFormat="1" applyFont="1" applyFill="1" applyBorder="1" applyAlignment="1">
      <alignment horizontal="center"/>
    </xf>
    <xf numFmtId="0" fontId="107" fillId="5" borderId="64" xfId="0" applyFont="1" applyFill="1" applyBorder="1" applyAlignment="1">
      <alignment horizontal="center"/>
    </xf>
    <xf numFmtId="0" fontId="105" fillId="5" borderId="64" xfId="0" applyFont="1" applyFill="1" applyBorder="1" applyAlignment="1">
      <alignment horizontal="center"/>
    </xf>
    <xf numFmtId="0" fontId="106" fillId="0" borderId="64" xfId="0" applyFont="1" applyBorder="1" applyAlignment="1">
      <alignment horizontal="center" vertical="center" wrapText="1"/>
    </xf>
    <xf numFmtId="0" fontId="39" fillId="0" borderId="64" xfId="0" applyFont="1" applyBorder="1" applyAlignment="1">
      <alignment horizontal="center" vertical="center" wrapText="1"/>
    </xf>
    <xf numFmtId="0" fontId="108" fillId="0" borderId="64" xfId="0" applyFont="1" applyBorder="1" applyAlignment="1">
      <alignment horizontal="center" vertical="center" wrapText="1"/>
    </xf>
    <xf numFmtId="0" fontId="108" fillId="7" borderId="64" xfId="0" applyFont="1" applyFill="1" applyBorder="1" applyAlignment="1">
      <alignment horizontal="center" vertical="center" wrapText="1"/>
    </xf>
    <xf numFmtId="0" fontId="39" fillId="7" borderId="64" xfId="0" applyFont="1" applyFill="1" applyBorder="1" applyAlignment="1">
      <alignment horizontal="center" vertical="center" wrapText="1"/>
    </xf>
    <xf numFmtId="14" fontId="108" fillId="8" borderId="64" xfId="0" applyNumberFormat="1" applyFont="1" applyFill="1" applyBorder="1" applyAlignment="1">
      <alignment horizontal="center" vertical="center"/>
    </xf>
    <xf numFmtId="14" fontId="108" fillId="19" borderId="64" xfId="0" applyNumberFormat="1" applyFont="1" applyFill="1" applyBorder="1" applyAlignment="1">
      <alignment horizontal="center" vertical="center"/>
    </xf>
    <xf numFmtId="0" fontId="106" fillId="3" borderId="64" xfId="0" applyFont="1" applyFill="1" applyBorder="1" applyAlignment="1">
      <alignment horizontal="center" vertical="center"/>
    </xf>
    <xf numFmtId="0" fontId="109" fillId="3" borderId="64" xfId="0" applyFont="1" applyFill="1" applyBorder="1" applyAlignment="1">
      <alignment horizontal="center" vertical="center"/>
    </xf>
    <xf numFmtId="0" fontId="109" fillId="3" borderId="64" xfId="0" applyFont="1" applyFill="1" applyBorder="1" applyAlignment="1">
      <alignment horizontal="center"/>
    </xf>
    <xf numFmtId="0" fontId="108" fillId="0" borderId="64" xfId="0" applyFont="1" applyBorder="1" applyAlignment="1">
      <alignment vertical="center" wrapText="1"/>
    </xf>
    <xf numFmtId="168" fontId="109" fillId="0" borderId="64" xfId="0" applyNumberFormat="1" applyFont="1" applyBorder="1" applyAlignment="1">
      <alignment vertical="center" wrapText="1"/>
    </xf>
    <xf numFmtId="166" fontId="108" fillId="7" borderId="64" xfId="1" applyNumberFormat="1" applyFont="1" applyFill="1" applyBorder="1" applyAlignment="1">
      <alignment horizontal="center" vertical="center" wrapText="1"/>
    </xf>
    <xf numFmtId="3" fontId="39" fillId="2" borderId="64" xfId="0" applyNumberFormat="1" applyFont="1" applyFill="1" applyBorder="1" applyAlignment="1">
      <alignment vertical="center"/>
    </xf>
    <xf numFmtId="0" fontId="39" fillId="9" borderId="64" xfId="0" applyFont="1" applyFill="1" applyBorder="1" applyAlignment="1">
      <alignment horizontal="center" vertical="center" wrapText="1"/>
    </xf>
    <xf numFmtId="3" fontId="105" fillId="9" borderId="64" xfId="0" applyNumberFormat="1" applyFont="1" applyFill="1" applyBorder="1" applyAlignment="1">
      <alignment horizontal="center" vertical="center"/>
    </xf>
    <xf numFmtId="14" fontId="38" fillId="9" borderId="64" xfId="0" applyNumberFormat="1" applyFont="1" applyFill="1" applyBorder="1" applyAlignment="1">
      <alignment horizontal="center" vertical="center" wrapText="1"/>
    </xf>
    <xf numFmtId="0" fontId="38" fillId="9" borderId="64" xfId="0" applyFont="1" applyFill="1" applyBorder="1" applyAlignment="1">
      <alignment horizontal="center" vertical="center" wrapText="1"/>
    </xf>
    <xf numFmtId="0" fontId="78" fillId="0" borderId="2" xfId="0" applyFont="1" applyBorder="1" applyAlignment="1">
      <alignment horizontal="center" vertical="center" wrapText="1"/>
    </xf>
    <xf numFmtId="0" fontId="78" fillId="0" borderId="49" xfId="0" applyFont="1" applyBorder="1" applyAlignment="1">
      <alignment horizontal="center" vertical="center" wrapText="1"/>
    </xf>
    <xf numFmtId="3" fontId="81" fillId="5" borderId="64" xfId="0" applyNumberFormat="1" applyFont="1" applyFill="1" applyBorder="1" applyAlignment="1">
      <alignment horizontal="center"/>
    </xf>
    <xf numFmtId="0" fontId="82" fillId="5" borderId="64" xfId="0" applyFont="1" applyFill="1" applyBorder="1" applyAlignment="1">
      <alignment horizontal="center"/>
    </xf>
    <xf numFmtId="0" fontId="82" fillId="7" borderId="64" xfId="0" applyFont="1" applyFill="1" applyBorder="1" applyAlignment="1">
      <alignment horizontal="center" vertical="center" textRotation="180" wrapText="1"/>
    </xf>
    <xf numFmtId="0" fontId="84" fillId="0" borderId="64" xfId="0" applyFont="1" applyBorder="1" applyAlignment="1">
      <alignment horizontal="center" vertical="center"/>
    </xf>
    <xf numFmtId="0" fontId="81" fillId="3" borderId="64" xfId="0" applyFont="1" applyFill="1" applyBorder="1" applyAlignment="1">
      <alignment horizontal="center" vertical="center"/>
    </xf>
    <xf numFmtId="14" fontId="82" fillId="3" borderId="64" xfId="0" applyNumberFormat="1" applyFont="1" applyFill="1" applyBorder="1" applyAlignment="1">
      <alignment horizontal="center"/>
    </xf>
    <xf numFmtId="0" fontId="82" fillId="3" borderId="64" xfId="0" applyFont="1" applyFill="1" applyBorder="1" applyAlignment="1">
      <alignment horizontal="center"/>
    </xf>
    <xf numFmtId="0" fontId="84" fillId="25" borderId="64" xfId="0" applyFont="1" applyFill="1" applyBorder="1" applyAlignment="1">
      <alignment horizontal="center" vertical="center"/>
    </xf>
    <xf numFmtId="3" fontId="104" fillId="25" borderId="64" xfId="0" applyNumberFormat="1" applyFont="1" applyFill="1" applyBorder="1" applyAlignment="1">
      <alignment horizontal="center" vertical="center"/>
    </xf>
    <xf numFmtId="0" fontId="84" fillId="25" borderId="64" xfId="0" applyFont="1" applyFill="1" applyBorder="1" applyAlignment="1">
      <alignment horizontal="center"/>
    </xf>
    <xf numFmtId="0" fontId="75" fillId="25" borderId="64" xfId="0" applyFont="1" applyFill="1" applyBorder="1" applyAlignment="1">
      <alignment horizontal="center" vertical="center"/>
    </xf>
    <xf numFmtId="14" fontId="76" fillId="25" borderId="64" xfId="0" applyNumberFormat="1" applyFont="1" applyFill="1" applyBorder="1" applyAlignment="1">
      <alignment horizontal="center"/>
    </xf>
    <xf numFmtId="0" fontId="76" fillId="25" borderId="64" xfId="0" applyFont="1" applyFill="1" applyBorder="1" applyAlignment="1">
      <alignment horizontal="center"/>
    </xf>
    <xf numFmtId="0" fontId="111" fillId="13" borderId="70" xfId="0" applyFont="1" applyFill="1" applyBorder="1" applyAlignment="1">
      <alignment horizontal="center" vertical="center" wrapText="1"/>
    </xf>
    <xf numFmtId="0" fontId="102" fillId="13" borderId="70" xfId="0" applyFont="1" applyFill="1" applyBorder="1" applyAlignment="1">
      <alignment horizontal="center" vertical="center" wrapText="1"/>
    </xf>
    <xf numFmtId="0" fontId="78" fillId="0" borderId="66" xfId="0" applyFont="1" applyBorder="1" applyAlignment="1">
      <alignment horizontal="center" vertical="center" wrapText="1"/>
    </xf>
    <xf numFmtId="0" fontId="36" fillId="0" borderId="0" xfId="0" applyFont="1" applyAlignment="1">
      <alignment vertical="center"/>
    </xf>
    <xf numFmtId="0" fontId="53" fillId="0" borderId="0" xfId="0" applyFont="1" applyAlignment="1">
      <alignment horizontal="center" vertical="center"/>
    </xf>
    <xf numFmtId="3" fontId="50" fillId="0" borderId="0" xfId="0" applyNumberFormat="1" applyFont="1" applyAlignment="1">
      <alignment horizontal="center"/>
    </xf>
    <xf numFmtId="3" fontId="50" fillId="0" borderId="30" xfId="0" applyNumberFormat="1" applyFont="1" applyBorder="1" applyAlignment="1">
      <alignment horizontal="center"/>
    </xf>
    <xf numFmtId="0" fontId="79" fillId="16" borderId="64" xfId="0" applyFont="1" applyFill="1" applyBorder="1" applyAlignment="1">
      <alignment horizontal="center"/>
    </xf>
    <xf numFmtId="0" fontId="47" fillId="0" borderId="0" xfId="0" applyFont="1" applyAlignment="1">
      <alignment horizontal="center"/>
    </xf>
    <xf numFmtId="0" fontId="48" fillId="0" borderId="0" xfId="0" applyFont="1" applyAlignment="1">
      <alignment horizontal="center"/>
    </xf>
    <xf numFmtId="0" fontId="50" fillId="0" borderId="0" xfId="0" applyFont="1" applyAlignment="1">
      <alignment horizontal="center"/>
    </xf>
    <xf numFmtId="0" fontId="56" fillId="0" borderId="0" xfId="0" applyFont="1" applyAlignment="1">
      <alignment horizontal="center"/>
    </xf>
    <xf numFmtId="0" fontId="78" fillId="14" borderId="64" xfId="0" applyFont="1" applyFill="1" applyBorder="1" applyAlignment="1">
      <alignment horizontal="center" vertical="center" wrapText="1"/>
    </xf>
    <xf numFmtId="0" fontId="84" fillId="15" borderId="64" xfId="0" applyFont="1" applyFill="1" applyBorder="1" applyAlignment="1">
      <alignment horizontal="center" vertical="center"/>
    </xf>
    <xf numFmtId="0" fontId="80" fillId="0" borderId="64" xfId="0" applyFont="1" applyBorder="1" applyAlignment="1">
      <alignment horizontal="center" vertical="center" wrapText="1"/>
    </xf>
    <xf numFmtId="0" fontId="38" fillId="0" borderId="0" xfId="0" applyFont="1" applyAlignment="1">
      <alignment horizontal="center"/>
    </xf>
    <xf numFmtId="0" fontId="78" fillId="0" borderId="64" xfId="0" applyFont="1" applyBorder="1" applyAlignment="1">
      <alignment horizontal="center" vertical="center" wrapText="1"/>
    </xf>
    <xf numFmtId="0" fontId="78" fillId="14" borderId="13" xfId="0" applyFont="1" applyFill="1" applyBorder="1" applyAlignment="1">
      <alignment horizontal="center" vertical="center" wrapText="1"/>
    </xf>
    <xf numFmtId="0" fontId="78" fillId="14" borderId="14" xfId="0" applyFont="1" applyFill="1" applyBorder="1" applyAlignment="1">
      <alignment horizontal="center" vertical="center" wrapText="1"/>
    </xf>
    <xf numFmtId="0" fontId="78" fillId="14" borderId="15" xfId="0" applyFont="1" applyFill="1" applyBorder="1" applyAlignment="1">
      <alignment horizontal="center" vertical="center" wrapText="1"/>
    </xf>
    <xf numFmtId="0" fontId="78" fillId="0" borderId="48" xfId="0" applyFont="1" applyBorder="1" applyAlignment="1">
      <alignment horizontal="center" vertical="center" wrapText="1"/>
    </xf>
    <xf numFmtId="0" fontId="78" fillId="0" borderId="45" xfId="0" applyFont="1" applyBorder="1" applyAlignment="1">
      <alignment horizontal="center" vertical="center" wrapText="1"/>
    </xf>
    <xf numFmtId="0" fontId="78" fillId="0" borderId="46" xfId="0" applyFont="1" applyBorder="1" applyAlignment="1">
      <alignment horizontal="center" vertical="center" wrapText="1"/>
    </xf>
    <xf numFmtId="0" fontId="78" fillId="0" borderId="67" xfId="0" applyFont="1" applyBorder="1" applyAlignment="1">
      <alignment horizontal="center" vertical="center" wrapText="1"/>
    </xf>
    <xf numFmtId="0" fontId="78" fillId="0" borderId="68" xfId="0" applyFont="1" applyBorder="1" applyAlignment="1">
      <alignment horizontal="center" vertical="center" wrapText="1"/>
    </xf>
    <xf numFmtId="0" fontId="78" fillId="0" borderId="69" xfId="0" applyFont="1" applyBorder="1" applyAlignment="1">
      <alignment horizontal="center" vertical="center" wrapText="1"/>
    </xf>
    <xf numFmtId="3" fontId="84" fillId="2" borderId="64" xfId="0" applyNumberFormat="1" applyFont="1" applyFill="1" applyBorder="1" applyAlignment="1">
      <alignment horizontal="center" vertical="center"/>
    </xf>
    <xf numFmtId="0" fontId="84" fillId="0" borderId="64" xfId="0" applyFont="1" applyBorder="1" applyAlignment="1">
      <alignment horizontal="center" vertical="center"/>
    </xf>
    <xf numFmtId="0" fontId="102" fillId="0" borderId="70"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52" xfId="0" applyFont="1" applyBorder="1" applyAlignment="1">
      <alignment horizontal="center" vertical="center" wrapText="1"/>
    </xf>
    <xf numFmtId="0" fontId="102" fillId="0" borderId="70" xfId="0" applyFont="1" applyBorder="1" applyAlignment="1">
      <alignment horizontal="center" vertical="center"/>
    </xf>
    <xf numFmtId="0" fontId="41" fillId="0" borderId="0" xfId="0" applyFont="1" applyAlignment="1">
      <alignment horizontal="center"/>
    </xf>
    <xf numFmtId="0" fontId="77" fillId="25" borderId="64" xfId="0" applyFont="1" applyFill="1" applyBorder="1" applyAlignment="1">
      <alignment horizontal="center" vertical="center" wrapText="1"/>
    </xf>
    <xf numFmtId="0" fontId="82" fillId="7" borderId="64" xfId="0" applyFont="1" applyFill="1" applyBorder="1" applyAlignment="1">
      <alignment horizontal="center" vertical="center" textRotation="180" wrapText="1"/>
    </xf>
    <xf numFmtId="0" fontId="105" fillId="0" borderId="0" xfId="0" applyFont="1" applyAlignment="1">
      <alignment horizontal="left" vertical="center" wrapText="1"/>
    </xf>
    <xf numFmtId="0" fontId="84" fillId="0" borderId="64" xfId="0" applyFont="1" applyBorder="1" applyAlignment="1">
      <alignment horizontal="left" vertical="center" wrapText="1"/>
    </xf>
    <xf numFmtId="0" fontId="84" fillId="0" borderId="64" xfId="0" applyFont="1" applyBorder="1" applyAlignment="1">
      <alignment horizontal="left" vertical="center"/>
    </xf>
    <xf numFmtId="3" fontId="84" fillId="0" borderId="64" xfId="0" applyNumberFormat="1" applyFont="1" applyBorder="1" applyAlignment="1">
      <alignment horizontal="center" vertical="center"/>
    </xf>
    <xf numFmtId="0" fontId="18" fillId="0" borderId="0" xfId="0" applyFont="1" applyAlignment="1">
      <alignment horizontal="center" vertical="center" wrapText="1"/>
    </xf>
    <xf numFmtId="0" fontId="82" fillId="0" borderId="64" xfId="0" applyFont="1" applyBorder="1" applyAlignment="1">
      <alignment horizontal="left" vertical="center" wrapText="1"/>
    </xf>
    <xf numFmtId="0" fontId="28" fillId="0" borderId="0" xfId="0" applyFont="1" applyAlignment="1">
      <alignment horizontal="center" vertical="center" wrapText="1"/>
    </xf>
    <xf numFmtId="0" fontId="82" fillId="0" borderId="64" xfId="1" applyNumberFormat="1" applyFont="1" applyFill="1" applyBorder="1" applyAlignment="1">
      <alignment horizontal="center" vertical="center" wrapText="1"/>
    </xf>
    <xf numFmtId="0" fontId="82" fillId="0" borderId="64" xfId="0" applyFont="1" applyBorder="1" applyAlignment="1">
      <alignment horizontal="center" vertical="center" wrapText="1"/>
    </xf>
    <xf numFmtId="0" fontId="82" fillId="7" borderId="64" xfId="0" applyFont="1" applyFill="1" applyBorder="1" applyAlignment="1">
      <alignment horizontal="center" vertical="center" wrapText="1"/>
    </xf>
    <xf numFmtId="168" fontId="103" fillId="0" borderId="64" xfId="0" applyNumberFormat="1" applyFont="1" applyBorder="1" applyAlignment="1">
      <alignment horizontal="center" vertical="center" wrapText="1"/>
    </xf>
    <xf numFmtId="168" fontId="84" fillId="0" borderId="64" xfId="0" applyNumberFormat="1" applyFont="1" applyBorder="1" applyAlignment="1">
      <alignment horizontal="center" vertical="center" wrapText="1"/>
    </xf>
    <xf numFmtId="166" fontId="82" fillId="7" borderId="64" xfId="1" applyNumberFormat="1" applyFont="1" applyFill="1" applyBorder="1" applyAlignment="1">
      <alignment horizontal="center" vertical="center" wrapText="1"/>
    </xf>
    <xf numFmtId="0" fontId="81" fillId="29" borderId="64" xfId="0" applyFont="1" applyFill="1" applyBorder="1" applyAlignment="1">
      <alignment horizontal="center" vertical="center"/>
    </xf>
    <xf numFmtId="0" fontId="81" fillId="29" borderId="64" xfId="0" applyFont="1" applyFill="1" applyBorder="1" applyAlignment="1">
      <alignment horizontal="center" vertical="center" wrapText="1"/>
    </xf>
    <xf numFmtId="0" fontId="80" fillId="10" borderId="64" xfId="0" applyFont="1" applyFill="1" applyBorder="1" applyAlignment="1">
      <alignment horizontal="center" vertical="center" textRotation="90" wrapText="1"/>
    </xf>
    <xf numFmtId="0" fontId="44" fillId="9" borderId="0" xfId="0" applyFont="1" applyFill="1" applyAlignment="1">
      <alignment horizontal="center"/>
    </xf>
    <xf numFmtId="0" fontId="46" fillId="0" borderId="0" xfId="0" applyFont="1" applyAlignment="1">
      <alignment horizontal="center" vertical="center" wrapText="1"/>
    </xf>
    <xf numFmtId="0" fontId="80" fillId="10" borderId="64" xfId="0" applyFont="1" applyFill="1" applyBorder="1" applyAlignment="1">
      <alignment horizontal="center" vertical="center" wrapText="1"/>
    </xf>
    <xf numFmtId="0" fontId="84" fillId="0" borderId="64" xfId="0" applyFont="1" applyBorder="1" applyAlignment="1">
      <alignment horizontal="center" vertical="center" wrapText="1"/>
    </xf>
    <xf numFmtId="0" fontId="80" fillId="4" borderId="64" xfId="0" applyFont="1" applyFill="1" applyBorder="1" applyAlignment="1">
      <alignment horizontal="center" vertical="center" wrapText="1"/>
    </xf>
    <xf numFmtId="0" fontId="81" fillId="4" borderId="64" xfId="0" applyFont="1" applyFill="1" applyBorder="1" applyAlignment="1">
      <alignment horizontal="center" vertical="center" wrapText="1"/>
    </xf>
    <xf numFmtId="0" fontId="81" fillId="6" borderId="64" xfId="0" applyFont="1" applyFill="1" applyBorder="1" applyAlignment="1">
      <alignment horizontal="center" vertical="center" wrapText="1"/>
    </xf>
    <xf numFmtId="0" fontId="111" fillId="12" borderId="70" xfId="0" applyFont="1" applyFill="1" applyBorder="1" applyAlignment="1">
      <alignment horizontal="center" vertical="center" wrapText="1"/>
    </xf>
    <xf numFmtId="0" fontId="42" fillId="0" borderId="0" xfId="0" applyFont="1" applyAlignment="1">
      <alignment horizontal="center" vertical="center" wrapText="1"/>
    </xf>
    <xf numFmtId="0" fontId="82" fillId="7" borderId="78" xfId="0" applyFont="1" applyFill="1" applyBorder="1" applyAlignment="1">
      <alignment horizontal="center" vertical="center" textRotation="180" wrapText="1"/>
    </xf>
    <xf numFmtId="0" fontId="82" fillId="7" borderId="71" xfId="0" applyFont="1" applyFill="1" applyBorder="1" applyAlignment="1">
      <alignment horizontal="center" vertical="center" textRotation="180" wrapText="1"/>
    </xf>
    <xf numFmtId="0" fontId="82" fillId="7" borderId="72" xfId="0" applyFont="1" applyFill="1" applyBorder="1" applyAlignment="1">
      <alignment horizontal="center" vertical="center" textRotation="180" wrapText="1"/>
    </xf>
    <xf numFmtId="0" fontId="45" fillId="0" borderId="13" xfId="0" applyFont="1" applyBorder="1" applyAlignment="1">
      <alignment horizontal="center" vertical="center"/>
    </xf>
    <xf numFmtId="0" fontId="45" fillId="0" borderId="14" xfId="0" applyFont="1" applyBorder="1" applyAlignment="1">
      <alignment horizontal="center" vertical="center"/>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11" borderId="35" xfId="0" applyFont="1" applyFill="1" applyBorder="1" applyAlignment="1">
      <alignment horizontal="center" vertical="center" wrapText="1"/>
    </xf>
    <xf numFmtId="0" fontId="45" fillId="11" borderId="27" xfId="0" applyFont="1" applyFill="1" applyBorder="1" applyAlignment="1">
      <alignment horizontal="center" vertical="center" wrapText="1"/>
    </xf>
    <xf numFmtId="0" fontId="45" fillId="11" borderId="24" xfId="0" applyFont="1" applyFill="1" applyBorder="1" applyAlignment="1">
      <alignment horizontal="center" vertical="center"/>
    </xf>
    <xf numFmtId="0" fontId="45" fillId="11" borderId="29" xfId="0" applyFont="1" applyFill="1" applyBorder="1" applyAlignment="1">
      <alignment horizontal="center" vertical="center"/>
    </xf>
    <xf numFmtId="3" fontId="106" fillId="9" borderId="64" xfId="0" applyNumberFormat="1" applyFont="1" applyFill="1" applyBorder="1" applyAlignment="1">
      <alignment horizontal="center" vertical="center" wrapText="1"/>
    </xf>
    <xf numFmtId="0" fontId="38" fillId="0" borderId="13" xfId="0" applyFont="1" applyBorder="1" applyAlignment="1">
      <alignment horizontal="left" wrapText="1"/>
    </xf>
    <xf numFmtId="0" fontId="38" fillId="0" borderId="15" xfId="0" applyFont="1" applyBorder="1" applyAlignment="1">
      <alignment horizontal="left" wrapText="1"/>
    </xf>
    <xf numFmtId="0" fontId="13" fillId="0" borderId="0" xfId="0" applyFont="1" applyAlignment="1">
      <alignment horizontal="center"/>
    </xf>
    <xf numFmtId="0" fontId="31" fillId="0" borderId="0" xfId="0" applyFont="1" applyAlignment="1">
      <alignment horizontal="center"/>
    </xf>
    <xf numFmtId="0" fontId="110" fillId="0" borderId="13" xfId="0" applyFont="1" applyBorder="1" applyAlignment="1">
      <alignment horizontal="center" vertical="center" wrapText="1"/>
    </xf>
    <xf numFmtId="0" fontId="110" fillId="0" borderId="14" xfId="0" applyFont="1" applyBorder="1" applyAlignment="1">
      <alignment horizontal="center" vertical="center" wrapText="1"/>
    </xf>
    <xf numFmtId="0" fontId="110" fillId="0" borderId="15" xfId="0" applyFont="1" applyBorder="1" applyAlignment="1">
      <alignment horizontal="center" vertical="center" wrapText="1"/>
    </xf>
    <xf numFmtId="0" fontId="97" fillId="0" borderId="13" xfId="0" applyFont="1" applyBorder="1" applyAlignment="1">
      <alignment horizontal="center" vertical="center" wrapText="1"/>
    </xf>
    <xf numFmtId="0" fontId="97" fillId="0" borderId="14" xfId="0" applyFont="1" applyBorder="1" applyAlignment="1">
      <alignment horizontal="center" vertical="center" wrapText="1"/>
    </xf>
    <xf numFmtId="0" fontId="94" fillId="0" borderId="14" xfId="0" applyFont="1" applyBorder="1" applyAlignment="1">
      <alignment horizontal="center" vertical="center" wrapText="1"/>
    </xf>
    <xf numFmtId="0" fontId="94" fillId="0" borderId="15" xfId="0" applyFont="1" applyBorder="1" applyAlignment="1">
      <alignment horizontal="center" vertical="center" wrapText="1"/>
    </xf>
    <xf numFmtId="0" fontId="110" fillId="14" borderId="17" xfId="0" applyFont="1" applyFill="1" applyBorder="1" applyAlignment="1">
      <alignment horizontal="center" vertical="center" wrapText="1"/>
    </xf>
    <xf numFmtId="0" fontId="110" fillId="14" borderId="11" xfId="0" applyFont="1" applyFill="1" applyBorder="1" applyAlignment="1">
      <alignment horizontal="center" vertical="center" wrapText="1"/>
    </xf>
    <xf numFmtId="0" fontId="105" fillId="0" borderId="13" xfId="0" applyFont="1" applyBorder="1" applyAlignment="1">
      <alignment horizontal="left" vertical="center" wrapText="1"/>
    </xf>
    <xf numFmtId="0" fontId="105" fillId="0" borderId="15" xfId="0" applyFont="1" applyBorder="1" applyAlignment="1">
      <alignment horizontal="left" vertical="center" wrapText="1"/>
    </xf>
    <xf numFmtId="0" fontId="38" fillId="0" borderId="13" xfId="0" applyFont="1" applyBorder="1" applyAlignment="1">
      <alignment horizontal="left" vertical="center" wrapText="1"/>
    </xf>
    <xf numFmtId="0" fontId="38" fillId="0" borderId="15" xfId="0" applyFont="1" applyBorder="1" applyAlignment="1">
      <alignment horizontal="left" vertical="center" wrapText="1"/>
    </xf>
    <xf numFmtId="0" fontId="102" fillId="4" borderId="64" xfId="0" applyFont="1" applyFill="1" applyBorder="1" applyAlignment="1">
      <alignment horizontal="center" vertical="center" wrapText="1"/>
    </xf>
    <xf numFmtId="0" fontId="64" fillId="9" borderId="64" xfId="0" applyFont="1" applyFill="1" applyBorder="1" applyAlignment="1">
      <alignment horizontal="center" vertical="center"/>
    </xf>
    <xf numFmtId="0" fontId="110" fillId="14" borderId="43" xfId="0" applyFont="1" applyFill="1" applyBorder="1" applyAlignment="1">
      <alignment horizontal="center" vertical="center" wrapText="1"/>
    </xf>
    <xf numFmtId="0" fontId="110" fillId="14" borderId="44" xfId="0" applyFont="1" applyFill="1" applyBorder="1" applyAlignment="1">
      <alignment horizontal="center" vertical="center" wrapText="1"/>
    </xf>
    <xf numFmtId="0" fontId="111" fillId="14" borderId="17" xfId="0" applyFont="1" applyFill="1" applyBorder="1" applyAlignment="1">
      <alignment horizontal="center" vertical="center" wrapText="1"/>
    </xf>
    <xf numFmtId="0" fontId="111" fillId="14" borderId="16" xfId="0" applyFont="1" applyFill="1" applyBorder="1" applyAlignment="1">
      <alignment horizontal="center" vertical="center" wrapText="1"/>
    </xf>
    <xf numFmtId="0" fontId="111" fillId="14" borderId="11" xfId="0" applyFont="1" applyFill="1" applyBorder="1" applyAlignment="1">
      <alignment horizontal="center" vertical="center" wrapText="1"/>
    </xf>
    <xf numFmtId="0" fontId="39" fillId="15" borderId="53" xfId="0" applyFont="1" applyFill="1" applyBorder="1" applyAlignment="1">
      <alignment horizontal="center"/>
    </xf>
    <xf numFmtId="0" fontId="39" fillId="15" borderId="54" xfId="0" applyFont="1" applyFill="1" applyBorder="1" applyAlignment="1">
      <alignment horizontal="center"/>
    </xf>
    <xf numFmtId="0" fontId="110" fillId="0" borderId="51" xfId="0" applyFont="1" applyBorder="1" applyAlignment="1">
      <alignment horizontal="center" vertical="center" wrapText="1"/>
    </xf>
    <xf numFmtId="0" fontId="110" fillId="0" borderId="52" xfId="0" applyFont="1" applyBorder="1" applyAlignment="1">
      <alignment horizontal="center" vertical="center" wrapText="1"/>
    </xf>
    <xf numFmtId="0" fontId="106" fillId="10" borderId="64" xfId="0" applyFont="1" applyFill="1" applyBorder="1" applyAlignment="1">
      <alignment horizontal="center" vertical="center" wrapText="1"/>
    </xf>
    <xf numFmtId="0" fontId="106" fillId="10" borderId="64" xfId="0" applyFont="1" applyFill="1" applyBorder="1" applyAlignment="1">
      <alignment horizontal="center" vertical="center" textRotation="90" wrapText="1"/>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110" fillId="0" borderId="45" xfId="0" applyFont="1" applyBorder="1" applyAlignment="1">
      <alignment horizontal="center" vertical="center" wrapText="1"/>
    </xf>
    <xf numFmtId="0" fontId="110" fillId="0" borderId="46" xfId="0" applyFont="1" applyBorder="1" applyAlignment="1">
      <alignment horizontal="center" vertical="center" wrapText="1"/>
    </xf>
    <xf numFmtId="0" fontId="111" fillId="0" borderId="48" xfId="0" applyFont="1" applyBorder="1" applyAlignment="1">
      <alignment horizontal="center" vertical="center" wrapText="1"/>
    </xf>
    <xf numFmtId="0" fontId="111" fillId="0" borderId="45" xfId="0" applyFont="1" applyBorder="1" applyAlignment="1">
      <alignment horizontal="center" vertical="center" wrapText="1"/>
    </xf>
    <xf numFmtId="0" fontId="111" fillId="0" borderId="46" xfId="0" applyFont="1" applyBorder="1" applyAlignment="1">
      <alignment horizontal="center" vertical="center" wrapText="1"/>
    </xf>
    <xf numFmtId="0" fontId="0" fillId="0" borderId="0" xfId="0" applyAlignment="1">
      <alignment horizontal="center" wrapText="1"/>
    </xf>
    <xf numFmtId="0" fontId="99" fillId="11" borderId="31" xfId="0" applyFont="1" applyFill="1" applyBorder="1" applyAlignment="1">
      <alignment horizontal="left" vertical="center"/>
    </xf>
    <xf numFmtId="0" fontId="99" fillId="11" borderId="28" xfId="0" applyFont="1" applyFill="1" applyBorder="1" applyAlignment="1">
      <alignment horizontal="left" vertical="center"/>
    </xf>
    <xf numFmtId="0" fontId="99" fillId="11" borderId="29" xfId="0" applyFont="1" applyFill="1" applyBorder="1" applyAlignment="1">
      <alignment horizontal="left" vertical="center"/>
    </xf>
    <xf numFmtId="0" fontId="99" fillId="11" borderId="12" xfId="0" applyFont="1" applyFill="1" applyBorder="1" applyAlignment="1">
      <alignment horizontal="left" vertical="center"/>
    </xf>
    <xf numFmtId="0" fontId="99" fillId="11" borderId="9" xfId="0" applyFont="1" applyFill="1" applyBorder="1" applyAlignment="1">
      <alignment horizontal="left" vertical="center"/>
    </xf>
    <xf numFmtId="0" fontId="99" fillId="11" borderId="27" xfId="0" applyFont="1" applyFill="1" applyBorder="1" applyAlignment="1">
      <alignment horizontal="left" vertical="center"/>
    </xf>
    <xf numFmtId="0" fontId="105" fillId="9" borderId="64" xfId="0" applyFont="1" applyFill="1" applyBorder="1" applyAlignment="1">
      <alignment horizontal="center" vertical="center" wrapText="1"/>
    </xf>
    <xf numFmtId="0" fontId="106" fillId="6" borderId="64" xfId="0" applyFont="1" applyFill="1" applyBorder="1" applyAlignment="1">
      <alignment horizontal="center" vertical="center" wrapText="1"/>
    </xf>
    <xf numFmtId="0" fontId="105" fillId="9" borderId="64" xfId="0" applyFont="1" applyFill="1" applyBorder="1" applyAlignment="1">
      <alignment horizontal="center" vertical="center"/>
    </xf>
    <xf numFmtId="0" fontId="39" fillId="15" borderId="4" xfId="0" applyFont="1" applyFill="1" applyBorder="1" applyAlignment="1">
      <alignment horizontal="center"/>
    </xf>
    <xf numFmtId="0" fontId="39" fillId="15" borderId="19" xfId="0" applyFont="1" applyFill="1" applyBorder="1" applyAlignment="1">
      <alignment horizontal="center"/>
    </xf>
    <xf numFmtId="0" fontId="111" fillId="12" borderId="13" xfId="0" applyFont="1" applyFill="1" applyBorder="1" applyAlignment="1">
      <alignment horizontal="center" vertical="center" wrapText="1"/>
    </xf>
    <xf numFmtId="0" fontId="111" fillId="12" borderId="14" xfId="0" applyFont="1" applyFill="1" applyBorder="1" applyAlignment="1">
      <alignment horizontal="center" vertical="center" wrapText="1"/>
    </xf>
    <xf numFmtId="0" fontId="111" fillId="12" borderId="15" xfId="0" applyFont="1" applyFill="1" applyBorder="1" applyAlignment="1">
      <alignment horizontal="center" vertical="center" wrapText="1"/>
    </xf>
    <xf numFmtId="0" fontId="38" fillId="0" borderId="64" xfId="0" applyFont="1" applyBorder="1" applyAlignment="1">
      <alignment horizontal="center" vertical="center" wrapText="1"/>
    </xf>
    <xf numFmtId="0" fontId="108" fillId="0" borderId="64" xfId="0" applyFont="1" applyBorder="1" applyAlignment="1">
      <alignment horizontal="left" vertical="center" wrapText="1"/>
    </xf>
    <xf numFmtId="166" fontId="108" fillId="0" borderId="64" xfId="1" applyNumberFormat="1" applyFont="1" applyFill="1" applyBorder="1" applyAlignment="1">
      <alignment vertical="center"/>
    </xf>
    <xf numFmtId="0" fontId="111" fillId="0" borderId="50" xfId="0" applyFont="1" applyBorder="1" applyAlignment="1">
      <alignment horizontal="center" vertical="center" wrapText="1"/>
    </xf>
    <xf numFmtId="0" fontId="111" fillId="0" borderId="51" xfId="0" applyFont="1" applyBorder="1" applyAlignment="1">
      <alignment horizontal="center" vertical="center" wrapText="1"/>
    </xf>
    <xf numFmtId="0" fontId="111" fillId="0" borderId="52" xfId="0" applyFont="1" applyBorder="1" applyAlignment="1">
      <alignment horizontal="center" vertical="center" wrapText="1"/>
    </xf>
    <xf numFmtId="0" fontId="39" fillId="0" borderId="64" xfId="0" applyFont="1" applyBorder="1" applyAlignment="1">
      <alignment horizontal="center" vertical="center" wrapText="1"/>
    </xf>
    <xf numFmtId="0" fontId="106" fillId="0" borderId="64" xfId="0" applyFont="1" applyBorder="1" applyAlignment="1">
      <alignment horizontal="center" vertical="center" wrapText="1"/>
    </xf>
    <xf numFmtId="0" fontId="39" fillId="0" borderId="64" xfId="0" applyFont="1" applyBorder="1" applyAlignment="1">
      <alignment horizontal="left" vertical="center" wrapText="1"/>
    </xf>
    <xf numFmtId="0" fontId="108" fillId="0" borderId="64" xfId="0" applyFont="1" applyBorder="1" applyAlignment="1">
      <alignment horizontal="center" vertical="center" wrapText="1"/>
    </xf>
    <xf numFmtId="0" fontId="100" fillId="0" borderId="0" xfId="0" applyFont="1" applyAlignment="1">
      <alignment horizontal="center" vertical="center"/>
    </xf>
    <xf numFmtId="0" fontId="39" fillId="7" borderId="64" xfId="0" applyFont="1" applyFill="1" applyBorder="1" applyAlignment="1">
      <alignment horizontal="center" vertical="center"/>
    </xf>
    <xf numFmtId="0" fontId="39" fillId="7" borderId="64" xfId="0" applyFont="1" applyFill="1" applyBorder="1" applyAlignment="1">
      <alignment horizontal="center" vertical="center" wrapText="1"/>
    </xf>
    <xf numFmtId="0" fontId="109" fillId="7" borderId="64" xfId="0" applyFont="1" applyFill="1" applyBorder="1" applyAlignment="1">
      <alignment horizontal="center" vertical="center"/>
    </xf>
    <xf numFmtId="0" fontId="108" fillId="7" borderId="64" xfId="0" applyFont="1" applyFill="1" applyBorder="1" applyAlignment="1">
      <alignment horizontal="center" vertical="center" wrapText="1"/>
    </xf>
    <xf numFmtId="0" fontId="99" fillId="11" borderId="12" xfId="0" applyFont="1" applyFill="1" applyBorder="1" applyAlignment="1">
      <alignment horizontal="left" vertical="center" wrapText="1"/>
    </xf>
    <xf numFmtId="0" fontId="99" fillId="11" borderId="9" xfId="0" applyFont="1" applyFill="1" applyBorder="1" applyAlignment="1">
      <alignment horizontal="left" vertical="center" wrapText="1"/>
    </xf>
    <xf numFmtId="0" fontId="99" fillId="11" borderId="27" xfId="0" applyFont="1" applyFill="1" applyBorder="1" applyAlignment="1">
      <alignment horizontal="left" vertical="center" wrapText="1"/>
    </xf>
    <xf numFmtId="0" fontId="99" fillId="11" borderId="32" xfId="0" applyFont="1" applyFill="1" applyBorder="1" applyAlignment="1">
      <alignment horizontal="left" vertical="center"/>
    </xf>
    <xf numFmtId="0" fontId="99" fillId="11" borderId="55" xfId="0" applyFont="1" applyFill="1" applyBorder="1" applyAlignment="1">
      <alignment horizontal="left" vertical="center"/>
    </xf>
    <xf numFmtId="0" fontId="99" fillId="11" borderId="33" xfId="0" applyFont="1" applyFill="1" applyBorder="1" applyAlignment="1">
      <alignment horizontal="left" vertical="center"/>
    </xf>
    <xf numFmtId="166" fontId="108" fillId="0" borderId="64" xfId="1" applyNumberFormat="1" applyFont="1" applyFill="1" applyBorder="1" applyAlignment="1">
      <alignment horizontal="center" vertical="center"/>
    </xf>
    <xf numFmtId="3" fontId="39" fillId="0" borderId="64" xfId="0" applyNumberFormat="1" applyFont="1" applyBorder="1" applyAlignment="1">
      <alignment horizontal="center" vertical="center"/>
    </xf>
    <xf numFmtId="0" fontId="101" fillId="16" borderId="64" xfId="0" applyFont="1" applyFill="1" applyBorder="1" applyAlignment="1">
      <alignment horizontal="center" vertical="center" wrapText="1"/>
    </xf>
    <xf numFmtId="0" fontId="106" fillId="4" borderId="64" xfId="0" applyFont="1" applyFill="1" applyBorder="1" applyAlignment="1">
      <alignment horizontal="center" vertical="center" wrapText="1"/>
    </xf>
    <xf numFmtId="0" fontId="64" fillId="4" borderId="64" xfId="0" applyFont="1" applyFill="1" applyBorder="1" applyAlignment="1">
      <alignment horizontal="center" vertical="center" wrapText="1"/>
    </xf>
    <xf numFmtId="0" fontId="99" fillId="0" borderId="13" xfId="0" applyFont="1" applyBorder="1" applyAlignment="1">
      <alignment horizontal="center" vertical="center"/>
    </xf>
    <xf numFmtId="0" fontId="99" fillId="0" borderId="14" xfId="0" applyFont="1" applyBorder="1" applyAlignment="1">
      <alignment horizontal="center" vertical="center"/>
    </xf>
    <xf numFmtId="0" fontId="99" fillId="0" borderId="15" xfId="0" applyFont="1" applyBorder="1" applyAlignment="1">
      <alignment horizontal="center" vertical="center"/>
    </xf>
    <xf numFmtId="0" fontId="13" fillId="29" borderId="13" xfId="0" applyFont="1" applyFill="1" applyBorder="1" applyAlignment="1">
      <alignment horizontal="center" vertical="center"/>
    </xf>
    <xf numFmtId="0" fontId="13" fillId="29" borderId="14" xfId="0" applyFont="1" applyFill="1" applyBorder="1" applyAlignment="1">
      <alignment horizontal="center" vertical="center"/>
    </xf>
    <xf numFmtId="0" fontId="13" fillId="29" borderId="15" xfId="0" applyFont="1" applyFill="1" applyBorder="1" applyAlignment="1">
      <alignment horizontal="center" vertical="center"/>
    </xf>
    <xf numFmtId="0" fontId="99" fillId="0" borderId="13" xfId="0" applyFont="1" applyBorder="1" applyAlignment="1">
      <alignment horizontal="center" vertical="center" wrapText="1"/>
    </xf>
    <xf numFmtId="0" fontId="99" fillId="0" borderId="14" xfId="0" applyFont="1" applyBorder="1" applyAlignment="1">
      <alignment horizontal="center" vertical="center" wrapText="1"/>
    </xf>
    <xf numFmtId="0" fontId="99" fillId="0" borderId="15" xfId="0" applyFont="1" applyBorder="1" applyAlignment="1">
      <alignment horizontal="center" vertical="center" wrapText="1"/>
    </xf>
    <xf numFmtId="0" fontId="96" fillId="0" borderId="0" xfId="0" applyFont="1" applyAlignment="1">
      <alignment horizontal="center"/>
    </xf>
    <xf numFmtId="0" fontId="97" fillId="0" borderId="0" xfId="0" applyFont="1" applyAlignment="1">
      <alignment horizontal="center"/>
    </xf>
    <xf numFmtId="0" fontId="70" fillId="0" borderId="0" xfId="0" applyFont="1" applyAlignment="1">
      <alignment horizontal="left" indent="3"/>
    </xf>
    <xf numFmtId="0" fontId="93" fillId="0" borderId="13" xfId="0" applyFont="1" applyBorder="1" applyAlignment="1">
      <alignment horizontal="center" vertical="center" wrapText="1"/>
    </xf>
    <xf numFmtId="0" fontId="93" fillId="0" borderId="14" xfId="0" applyFont="1" applyBorder="1" applyAlignment="1">
      <alignment horizontal="center" vertical="center" wrapText="1"/>
    </xf>
    <xf numFmtId="0" fontId="93" fillId="0" borderId="15" xfId="0" applyFont="1" applyBorder="1" applyAlignment="1">
      <alignment horizontal="center" vertical="center" wrapText="1"/>
    </xf>
    <xf numFmtId="0" fontId="91" fillId="0" borderId="18" xfId="0" applyFont="1" applyBorder="1" applyAlignment="1">
      <alignment horizontal="left" vertical="center" wrapText="1"/>
    </xf>
    <xf numFmtId="0" fontId="91" fillId="0" borderId="30" xfId="0" applyFont="1" applyBorder="1" applyAlignment="1">
      <alignment horizontal="left" vertical="center" wrapText="1"/>
    </xf>
    <xf numFmtId="0" fontId="92" fillId="0" borderId="30" xfId="0" applyFont="1" applyBorder="1" applyAlignment="1">
      <alignment horizontal="left" vertical="center" wrapText="1"/>
    </xf>
    <xf numFmtId="0" fontId="92" fillId="0" borderId="34" xfId="0" applyFont="1" applyBorder="1" applyAlignment="1">
      <alignment horizontal="left" vertical="center" wrapText="1"/>
    </xf>
    <xf numFmtId="0" fontId="93" fillId="0" borderId="22" xfId="0" applyFont="1" applyBorder="1" applyAlignment="1">
      <alignment horizontal="center" vertical="center" wrapText="1"/>
    </xf>
    <xf numFmtId="0" fontId="93" fillId="0" borderId="23" xfId="0" applyFont="1" applyBorder="1" applyAlignment="1">
      <alignment horizontal="center" vertical="center" wrapText="1"/>
    </xf>
    <xf numFmtId="0" fontId="91" fillId="0" borderId="2" xfId="0" applyFont="1" applyBorder="1" applyAlignment="1">
      <alignment horizontal="left" vertical="center" wrapText="1"/>
    </xf>
    <xf numFmtId="0" fontId="91" fillId="0" borderId="0" xfId="0" applyFont="1" applyAlignment="1">
      <alignment horizontal="left" vertical="center" wrapText="1"/>
    </xf>
    <xf numFmtId="0" fontId="92" fillId="0" borderId="0" xfId="0" applyFont="1" applyAlignment="1">
      <alignment horizontal="left" vertical="center" wrapText="1"/>
    </xf>
    <xf numFmtId="0" fontId="92" fillId="0" borderId="25" xfId="0" applyFont="1" applyBorder="1" applyAlignment="1">
      <alignment horizontal="left" vertical="center" wrapText="1"/>
    </xf>
    <xf numFmtId="0" fontId="61" fillId="0" borderId="0" xfId="0" applyFont="1" applyAlignment="1">
      <alignment horizontal="center" vertical="center" wrapText="1"/>
    </xf>
    <xf numFmtId="0" fontId="93" fillId="0" borderId="10" xfId="0" applyFont="1" applyBorder="1" applyAlignment="1">
      <alignment horizontal="center" vertical="center"/>
    </xf>
    <xf numFmtId="0" fontId="93" fillId="0" borderId="9" xfId="0" applyFont="1" applyBorder="1" applyAlignment="1">
      <alignment horizontal="center" vertical="center"/>
    </xf>
    <xf numFmtId="0" fontId="93" fillId="0" borderId="41" xfId="0" applyFont="1" applyBorder="1" applyAlignment="1">
      <alignment horizontal="center" vertical="center"/>
    </xf>
    <xf numFmtId="0" fontId="93" fillId="0" borderId="56" xfId="0" applyFont="1" applyBorder="1" applyAlignment="1">
      <alignment horizontal="center" vertical="center" wrapText="1"/>
    </xf>
    <xf numFmtId="0" fontId="93" fillId="0" borderId="57" xfId="0" applyFont="1" applyBorder="1" applyAlignment="1">
      <alignment horizontal="center" vertical="center" wrapText="1"/>
    </xf>
    <xf numFmtId="0" fontId="93" fillId="0" borderId="58" xfId="0" applyFont="1" applyBorder="1" applyAlignment="1">
      <alignment horizontal="center" vertical="center" wrapText="1"/>
    </xf>
    <xf numFmtId="0" fontId="95" fillId="24" borderId="21" xfId="0" applyFont="1" applyFill="1" applyBorder="1" applyAlignment="1">
      <alignment horizontal="center"/>
    </xf>
    <xf numFmtId="0" fontId="95" fillId="24" borderId="63" xfId="0" applyFont="1" applyFill="1" applyBorder="1" applyAlignment="1">
      <alignment horizontal="center"/>
    </xf>
    <xf numFmtId="0" fontId="82" fillId="0" borderId="64" xfId="0" applyFont="1" applyBorder="1" applyAlignment="1">
      <alignment horizontal="center" vertical="center"/>
    </xf>
    <xf numFmtId="0" fontId="79" fillId="0" borderId="64" xfId="0" applyFont="1" applyBorder="1" applyAlignment="1">
      <alignment horizontal="center" vertical="center" wrapText="1"/>
    </xf>
    <xf numFmtId="0" fontId="79" fillId="0" borderId="64" xfId="0" applyFont="1" applyBorder="1" applyAlignment="1">
      <alignment horizontal="center" vertical="top" wrapText="1"/>
    </xf>
    <xf numFmtId="0" fontId="82" fillId="0" borderId="64" xfId="0" applyFont="1" applyBorder="1" applyAlignment="1">
      <alignment vertical="top" wrapText="1"/>
    </xf>
    <xf numFmtId="168" fontId="82" fillId="0" borderId="64" xfId="0" applyNumberFormat="1" applyFont="1" applyBorder="1" applyAlignment="1">
      <alignment horizontal="center" vertical="center" wrapText="1"/>
    </xf>
    <xf numFmtId="168" fontId="79" fillId="0" borderId="64" xfId="0" applyNumberFormat="1" applyFont="1" applyBorder="1" applyAlignment="1">
      <alignment horizontal="center" vertical="center" wrapText="1"/>
    </xf>
    <xf numFmtId="166" fontId="82" fillId="0" borderId="64" xfId="1" applyNumberFormat="1" applyFont="1" applyFill="1" applyBorder="1" applyAlignment="1">
      <alignment horizontal="center" vertical="center"/>
    </xf>
    <xf numFmtId="3" fontId="82" fillId="0" borderId="64" xfId="0" applyNumberFormat="1" applyFont="1" applyBorder="1" applyAlignment="1">
      <alignment horizontal="center" vertical="center"/>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92" fillId="0" borderId="16" xfId="0" applyFont="1" applyBorder="1" applyAlignment="1">
      <alignment horizontal="left" vertical="center" wrapText="1"/>
    </xf>
    <xf numFmtId="0" fontId="92" fillId="0" borderId="11" xfId="0" applyFont="1" applyBorder="1" applyAlignment="1">
      <alignment horizontal="left" vertical="center" wrapText="1"/>
    </xf>
    <xf numFmtId="0" fontId="78" fillId="16" borderId="64" xfId="0" applyFont="1" applyFill="1" applyBorder="1" applyAlignment="1">
      <alignment horizontal="center" vertical="center" wrapText="1"/>
    </xf>
    <xf numFmtId="0" fontId="93" fillId="0" borderId="60" xfId="0" applyFont="1" applyBorder="1" applyAlignment="1">
      <alignment horizontal="center" vertical="center" wrapText="1"/>
    </xf>
    <xf numFmtId="0" fontId="93" fillId="0" borderId="61" xfId="0" applyFont="1" applyBorder="1" applyAlignment="1">
      <alignment horizontal="center" vertical="center" wrapText="1"/>
    </xf>
    <xf numFmtId="0" fontId="93" fillId="0" borderId="62" xfId="0" applyFont="1" applyBorder="1" applyAlignment="1">
      <alignment horizontal="center" vertical="center" wrapText="1"/>
    </xf>
    <xf numFmtId="0" fontId="61" fillId="21" borderId="37" xfId="0" applyFont="1" applyFill="1" applyBorder="1" applyAlignment="1">
      <alignment horizontal="center" vertical="center" wrapText="1"/>
    </xf>
    <xf numFmtId="0" fontId="61" fillId="21" borderId="38" xfId="0" applyFont="1" applyFill="1" applyBorder="1" applyAlignment="1">
      <alignment horizontal="center" vertical="center" wrapText="1"/>
    </xf>
    <xf numFmtId="0" fontId="61" fillId="21" borderId="39" xfId="0" applyFont="1" applyFill="1" applyBorder="1" applyAlignment="1">
      <alignment horizontal="center" vertical="center" wrapText="1"/>
    </xf>
    <xf numFmtId="0" fontId="93" fillId="0" borderId="10" xfId="0" applyFont="1" applyBorder="1" applyAlignment="1">
      <alignment horizontal="center" vertical="center" wrapText="1"/>
    </xf>
    <xf numFmtId="0" fontId="93" fillId="0" borderId="9" xfId="0" applyFont="1" applyBorder="1" applyAlignment="1">
      <alignment horizontal="center" vertical="center" wrapText="1"/>
    </xf>
    <xf numFmtId="0" fontId="93" fillId="0" borderId="41" xfId="0" applyFont="1" applyBorder="1" applyAlignment="1">
      <alignment horizontal="center" vertical="center" wrapText="1"/>
    </xf>
    <xf numFmtId="0" fontId="90" fillId="0" borderId="13" xfId="0" applyFont="1" applyBorder="1" applyAlignment="1">
      <alignment horizontal="center" vertical="center" wrapText="1"/>
    </xf>
    <xf numFmtId="0" fontId="90" fillId="0" borderId="14" xfId="0" applyFont="1" applyBorder="1" applyAlignment="1">
      <alignment horizontal="center" vertical="center" wrapText="1"/>
    </xf>
    <xf numFmtId="0" fontId="81" fillId="17" borderId="64" xfId="0" applyFont="1" applyFill="1" applyBorder="1" applyAlignment="1">
      <alignment horizontal="center" vertical="center" wrapText="1"/>
    </xf>
    <xf numFmtId="0" fontId="86" fillId="0" borderId="64" xfId="0" applyFont="1" applyBorder="1" applyAlignment="1">
      <alignment horizontal="center" vertical="center" wrapText="1"/>
    </xf>
    <xf numFmtId="0" fontId="78" fillId="0" borderId="64" xfId="0" applyFont="1" applyBorder="1" applyAlignment="1">
      <alignment horizontal="center" vertical="center" textRotation="90" wrapText="1"/>
    </xf>
    <xf numFmtId="0" fontId="88" fillId="16" borderId="64" xfId="0" applyFont="1" applyFill="1" applyBorder="1" applyAlignment="1">
      <alignment horizontal="center" vertical="center" wrapText="1"/>
    </xf>
    <xf numFmtId="0" fontId="53" fillId="27" borderId="0" xfId="0" applyFont="1" applyFill="1" applyAlignment="1">
      <alignment horizontal="left" vertical="center"/>
    </xf>
    <xf numFmtId="0" fontId="53" fillId="7" borderId="0" xfId="0" applyFont="1" applyFill="1" applyAlignment="1">
      <alignment horizontal="left" vertical="center" wrapText="1"/>
    </xf>
    <xf numFmtId="0" fontId="53" fillId="7" borderId="0" xfId="0" applyFont="1" applyFill="1" applyAlignment="1">
      <alignment horizontal="left" vertical="center"/>
    </xf>
    <xf numFmtId="0" fontId="72" fillId="26" borderId="4" xfId="0" applyFont="1" applyFill="1" applyBorder="1" applyAlignment="1">
      <alignment horizontal="left" vertical="center"/>
    </xf>
    <xf numFmtId="0" fontId="72" fillId="26" borderId="1" xfId="0" applyFont="1" applyFill="1" applyBorder="1" applyAlignment="1">
      <alignment horizontal="left" vertical="center"/>
    </xf>
    <xf numFmtId="0" fontId="72" fillId="26" borderId="10" xfId="0" applyFont="1" applyFill="1" applyBorder="1" applyAlignment="1">
      <alignment horizontal="left" vertical="center"/>
    </xf>
    <xf numFmtId="0" fontId="73" fillId="0" borderId="1" xfId="0" applyFont="1" applyBorder="1" applyAlignment="1">
      <alignment horizontal="center" vertical="center"/>
    </xf>
    <xf numFmtId="0" fontId="73" fillId="0" borderId="19" xfId="0" applyFont="1" applyBorder="1" applyAlignment="1">
      <alignment horizontal="center" vertical="center"/>
    </xf>
    <xf numFmtId="0" fontId="72" fillId="11" borderId="4" xfId="0" applyFont="1" applyFill="1" applyBorder="1" applyAlignment="1">
      <alignment horizontal="left" vertical="center" wrapText="1"/>
    </xf>
    <xf numFmtId="0" fontId="72" fillId="11" borderId="1" xfId="0" applyFont="1" applyFill="1" applyBorder="1" applyAlignment="1">
      <alignment horizontal="left" vertical="center" wrapText="1"/>
    </xf>
    <xf numFmtId="0" fontId="72" fillId="11" borderId="10" xfId="0" applyFont="1" applyFill="1" applyBorder="1" applyAlignment="1">
      <alignment horizontal="left" vertical="center" wrapText="1"/>
    </xf>
    <xf numFmtId="0" fontId="72" fillId="0" borderId="1" xfId="0" applyFont="1" applyBorder="1" applyAlignment="1">
      <alignment horizontal="center" vertical="center" wrapText="1"/>
    </xf>
    <xf numFmtId="0" fontId="72" fillId="0" borderId="19" xfId="0" applyFont="1" applyBorder="1" applyAlignment="1">
      <alignment horizontal="center" vertical="center" wrapText="1"/>
    </xf>
    <xf numFmtId="0" fontId="72" fillId="11" borderId="53" xfId="0" applyFont="1" applyFill="1" applyBorder="1" applyAlignment="1">
      <alignment horizontal="left" vertical="center"/>
    </xf>
    <xf numFmtId="0" fontId="72" fillId="11" borderId="77" xfId="0" applyFont="1" applyFill="1" applyBorder="1" applyAlignment="1">
      <alignment horizontal="left" vertical="center"/>
    </xf>
    <xf numFmtId="0" fontId="72" fillId="11" borderId="65" xfId="0" applyFont="1" applyFill="1" applyBorder="1" applyAlignment="1">
      <alignment horizontal="left" vertical="center"/>
    </xf>
    <xf numFmtId="0" fontId="73" fillId="0" borderId="77" xfId="0" applyFont="1" applyBorder="1" applyAlignment="1">
      <alignment horizontal="center" vertical="center"/>
    </xf>
    <xf numFmtId="0" fontId="73" fillId="0" borderId="54" xfId="0" applyFont="1" applyBorder="1" applyAlignment="1">
      <alignment horizontal="center" vertical="center"/>
    </xf>
    <xf numFmtId="0" fontId="74" fillId="28" borderId="13" xfId="0" applyFont="1" applyFill="1" applyBorder="1" applyAlignment="1">
      <alignment horizontal="center" vertical="center"/>
    </xf>
    <xf numFmtId="0" fontId="74" fillId="28" borderId="14" xfId="0" applyFont="1" applyFill="1" applyBorder="1" applyAlignment="1">
      <alignment horizontal="center" vertical="center"/>
    </xf>
    <xf numFmtId="0" fontId="74" fillId="28" borderId="15" xfId="0" applyFont="1" applyFill="1" applyBorder="1" applyAlignment="1">
      <alignment horizontal="center" vertical="center"/>
    </xf>
    <xf numFmtId="0" fontId="47" fillId="0" borderId="0" xfId="0" applyFont="1" applyAlignment="1">
      <alignment horizontal="center" wrapText="1"/>
    </xf>
    <xf numFmtId="0" fontId="72" fillId="26" borderId="73" xfId="0" applyFont="1" applyFill="1" applyBorder="1" applyAlignment="1">
      <alignment horizontal="left" vertical="center"/>
    </xf>
    <xf numFmtId="0" fontId="72" fillId="26" borderId="74" xfId="0" applyFont="1" applyFill="1" applyBorder="1" applyAlignment="1">
      <alignment horizontal="left" vertical="center"/>
    </xf>
    <xf numFmtId="0" fontId="72" fillId="26" borderId="75" xfId="0" applyFont="1" applyFill="1" applyBorder="1" applyAlignment="1">
      <alignment horizontal="left" vertical="center"/>
    </xf>
    <xf numFmtId="0" fontId="72" fillId="0" borderId="74" xfId="0" applyFont="1" applyBorder="1" applyAlignment="1">
      <alignment horizontal="center" vertical="center"/>
    </xf>
    <xf numFmtId="0" fontId="72" fillId="0" borderId="76" xfId="0" applyFont="1" applyBorder="1" applyAlignment="1">
      <alignment horizontal="center" vertical="center"/>
    </xf>
    <xf numFmtId="0" fontId="72" fillId="0" borderId="1" xfId="0" applyFont="1" applyBorder="1" applyAlignment="1">
      <alignment horizontal="center" vertical="center"/>
    </xf>
    <xf numFmtId="0" fontId="72" fillId="0" borderId="19" xfId="0" applyFont="1" applyBorder="1" applyAlignment="1">
      <alignment horizontal="center" vertical="center"/>
    </xf>
    <xf numFmtId="0" fontId="35" fillId="0" borderId="0" xfId="0" applyFont="1" applyAlignment="1">
      <alignment horizontal="center" vertical="center"/>
    </xf>
    <xf numFmtId="0" fontId="89" fillId="9" borderId="64" xfId="0" applyFont="1" applyFill="1" applyBorder="1"/>
    <xf numFmtId="0" fontId="93" fillId="23" borderId="13" xfId="0" applyFont="1" applyFill="1" applyBorder="1" applyAlignment="1">
      <alignment horizontal="center" vertical="center" wrapText="1"/>
    </xf>
    <xf numFmtId="0" fontId="93" fillId="23" borderId="14" xfId="0" applyFont="1" applyFill="1" applyBorder="1" applyAlignment="1">
      <alignment horizontal="center" vertical="center" wrapText="1"/>
    </xf>
    <xf numFmtId="0" fontId="93" fillId="23" borderId="15" xfId="0" applyFont="1" applyFill="1" applyBorder="1" applyAlignment="1">
      <alignment horizontal="center" vertical="center" wrapText="1"/>
    </xf>
    <xf numFmtId="0" fontId="95" fillId="24" borderId="4" xfId="0" applyFont="1" applyFill="1" applyBorder="1" applyAlignment="1">
      <alignment horizontal="center"/>
    </xf>
    <xf numFmtId="0" fontId="95" fillId="24" borderId="10" xfId="0" applyFont="1" applyFill="1" applyBorder="1" applyAlignment="1">
      <alignment horizontal="center"/>
    </xf>
    <xf numFmtId="0" fontId="95" fillId="24" borderId="6" xfId="0" applyFont="1" applyFill="1" applyBorder="1" applyAlignment="1">
      <alignment horizontal="center"/>
    </xf>
    <xf numFmtId="0" fontId="95" fillId="24" borderId="8" xfId="0" applyFont="1" applyFill="1" applyBorder="1" applyAlignment="1">
      <alignment horizontal="center"/>
    </xf>
    <xf numFmtId="0" fontId="93" fillId="23" borderId="17" xfId="0" applyFont="1" applyFill="1" applyBorder="1" applyAlignment="1">
      <alignment horizontal="center" vertical="center" wrapText="1"/>
    </xf>
    <xf numFmtId="0" fontId="93" fillId="23" borderId="16" xfId="0" applyFont="1" applyFill="1" applyBorder="1" applyAlignment="1">
      <alignment horizontal="center" vertical="center" wrapText="1"/>
    </xf>
  </cellXfs>
  <cellStyles count="7">
    <cellStyle name="Milliers" xfId="1" builtinId="3"/>
    <cellStyle name="Milliers 2" xfId="2" xr:uid="{00000000-0005-0000-0000-000001000000}"/>
    <cellStyle name="Milliers 2 5 3" xfId="3" xr:uid="{00000000-0005-0000-0000-000002000000}"/>
    <cellStyle name="Milliers 3" xfId="4" xr:uid="{00000000-0005-0000-0000-000003000000}"/>
    <cellStyle name="Milliers 4" xfId="5" xr:uid="{00000000-0005-0000-0000-000004000000}"/>
    <cellStyle name="Normal" xfId="0" builtinId="0"/>
    <cellStyle name="Normal 2 8 3"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A50"/>
  <sheetViews>
    <sheetView tabSelected="1" topLeftCell="F21" zoomScale="23" zoomScaleNormal="23" zoomScalePageLayoutView="33" workbookViewId="0">
      <selection activeCell="K36" sqref="K36"/>
    </sheetView>
  </sheetViews>
  <sheetFormatPr baseColWidth="10" defaultColWidth="10.85546875" defaultRowHeight="14.25" x14ac:dyDescent="0.2"/>
  <cols>
    <col min="1" max="1" width="10.5703125" style="4" customWidth="1"/>
    <col min="2" max="2" width="88.7109375" style="1" customWidth="1"/>
    <col min="3" max="3" width="17.140625" style="1" customWidth="1"/>
    <col min="4" max="4" width="58.28515625" style="1" customWidth="1"/>
    <col min="5" max="5" width="29" style="1" customWidth="1"/>
    <col min="6" max="6" width="19.85546875" style="1" customWidth="1"/>
    <col min="7" max="7" width="34.85546875" style="1" customWidth="1"/>
    <col min="8" max="8" width="16.42578125" style="1" customWidth="1"/>
    <col min="9" max="9" width="24.140625" style="1" customWidth="1"/>
    <col min="10" max="10" width="44.85546875" style="1" customWidth="1"/>
    <col min="11" max="11" width="41.7109375" style="2" customWidth="1"/>
    <col min="12" max="12" width="39.5703125" style="1" customWidth="1"/>
    <col min="13" max="13" width="44.42578125" style="1" customWidth="1"/>
    <col min="14" max="14" width="41.5703125" style="1" customWidth="1"/>
    <col min="15" max="15" width="43.28515625" style="1" customWidth="1"/>
    <col min="16" max="16" width="52.7109375" style="1" customWidth="1"/>
    <col min="17" max="17" width="64.85546875" style="1" customWidth="1"/>
    <col min="18" max="18" width="45.7109375" style="1" customWidth="1"/>
    <col min="19" max="19" width="41.5703125" style="1" customWidth="1"/>
    <col min="20" max="20" width="35" style="1" customWidth="1"/>
    <col min="21" max="21" width="38" style="1" customWidth="1"/>
    <col min="22" max="22" width="45.5703125" style="1" customWidth="1"/>
    <col min="23" max="23" width="60.140625" style="1" customWidth="1"/>
    <col min="24" max="24" width="44.85546875" style="1" customWidth="1"/>
    <col min="25" max="25" width="35.7109375" style="1" customWidth="1"/>
    <col min="26" max="26" width="43" style="1" customWidth="1"/>
    <col min="27" max="29" width="11.42578125" style="1"/>
    <col min="30" max="16384" width="10.85546875" style="1"/>
  </cols>
  <sheetData>
    <row r="1" spans="1:26" ht="55.5" customHeight="1" x14ac:dyDescent="0.2">
      <c r="L1" s="219"/>
      <c r="M1" s="219"/>
      <c r="N1" s="219"/>
      <c r="O1" s="219"/>
      <c r="P1" s="219"/>
      <c r="Q1" s="219"/>
      <c r="R1" s="219"/>
      <c r="S1" s="219"/>
      <c r="T1" s="219"/>
      <c r="U1" s="219"/>
      <c r="V1" s="219"/>
      <c r="W1" s="219"/>
      <c r="X1" s="219"/>
    </row>
    <row r="2" spans="1:26" ht="54.6" customHeight="1" x14ac:dyDescent="0.25">
      <c r="A2"/>
      <c r="B2" s="5"/>
      <c r="C2" s="219"/>
      <c r="D2" s="219"/>
      <c r="E2" s="219"/>
      <c r="F2" s="219"/>
      <c r="G2" s="219"/>
      <c r="H2" s="219"/>
      <c r="I2" s="219"/>
      <c r="J2" s="219"/>
      <c r="K2" s="219"/>
      <c r="L2" s="219"/>
      <c r="M2" s="219"/>
      <c r="N2" s="219"/>
      <c r="O2" s="219"/>
      <c r="P2" s="219"/>
      <c r="Q2" s="219"/>
      <c r="R2" s="219"/>
      <c r="S2" s="219"/>
      <c r="T2" s="219"/>
      <c r="U2" s="219"/>
      <c r="V2" s="219"/>
      <c r="W2" s="219"/>
      <c r="X2" s="219"/>
      <c r="Y2"/>
      <c r="Z2"/>
    </row>
    <row r="3" spans="1:26" ht="71.25" customHeight="1" x14ac:dyDescent="0.25">
      <c r="A3"/>
      <c r="B3" s="269"/>
      <c r="C3" s="269"/>
      <c r="D3" s="269"/>
      <c r="E3"/>
      <c r="F3" s="219" t="s">
        <v>165</v>
      </c>
      <c r="G3" s="219"/>
      <c r="H3" s="219"/>
      <c r="I3" s="219"/>
      <c r="J3" s="219"/>
      <c r="K3" s="219"/>
      <c r="L3" s="219"/>
      <c r="M3" s="219"/>
      <c r="N3" s="219"/>
      <c r="O3"/>
      <c r="P3"/>
      <c r="Q3"/>
      <c r="R3"/>
      <c r="S3"/>
      <c r="T3"/>
      <c r="U3"/>
      <c r="V3"/>
      <c r="W3"/>
      <c r="X3"/>
      <c r="Y3"/>
      <c r="Z3"/>
    </row>
    <row r="4" spans="1:26" ht="75.75" customHeight="1" thickBot="1" x14ac:dyDescent="0.3">
      <c r="A4"/>
      <c r="B4" s="269"/>
      <c r="C4" s="269"/>
      <c r="D4" s="269"/>
      <c r="E4" s="6"/>
      <c r="F4"/>
      <c r="G4"/>
      <c r="H4"/>
      <c r="I4"/>
      <c r="J4"/>
      <c r="K4"/>
      <c r="L4"/>
      <c r="M4"/>
      <c r="N4"/>
      <c r="O4"/>
      <c r="P4"/>
      <c r="X4"/>
      <c r="Y4"/>
      <c r="Z4"/>
    </row>
    <row r="5" spans="1:26" ht="56.25" customHeight="1" thickBot="1" x14ac:dyDescent="0.3">
      <c r="A5"/>
      <c r="F5" s="286" t="s">
        <v>15</v>
      </c>
      <c r="G5" s="287"/>
      <c r="H5" s="280" t="s">
        <v>124</v>
      </c>
      <c r="I5" s="281"/>
      <c r="J5" s="281"/>
      <c r="K5" s="281"/>
      <c r="L5" s="281"/>
      <c r="M5" s="281"/>
      <c r="N5" s="281"/>
      <c r="O5" s="281"/>
      <c r="P5" s="115"/>
      <c r="X5"/>
      <c r="Y5"/>
      <c r="Z5"/>
    </row>
    <row r="6" spans="1:26" ht="56.25" customHeight="1" thickBot="1" x14ac:dyDescent="0.3">
      <c r="A6"/>
      <c r="F6" s="118" t="s">
        <v>16</v>
      </c>
      <c r="G6" s="119"/>
      <c r="H6" s="280">
        <v>2025</v>
      </c>
      <c r="I6" s="281"/>
      <c r="J6" s="281"/>
      <c r="K6" s="281"/>
      <c r="L6" s="281"/>
      <c r="M6" s="281"/>
      <c r="N6" s="114"/>
      <c r="O6" s="114"/>
      <c r="P6" s="115"/>
      <c r="X6"/>
      <c r="Y6"/>
      <c r="Z6"/>
    </row>
    <row r="7" spans="1:26" ht="54" customHeight="1" thickBot="1" x14ac:dyDescent="0.3">
      <c r="A7"/>
      <c r="F7" s="118" t="s">
        <v>17</v>
      </c>
      <c r="G7" s="119"/>
      <c r="H7" s="280" t="s">
        <v>125</v>
      </c>
      <c r="I7" s="281"/>
      <c r="J7" s="281"/>
      <c r="K7" s="281"/>
      <c r="L7" s="281"/>
      <c r="M7" s="281"/>
      <c r="N7" s="114"/>
      <c r="O7" s="114"/>
      <c r="P7" s="115"/>
      <c r="X7"/>
      <c r="Y7"/>
      <c r="Z7"/>
    </row>
    <row r="8" spans="1:26" ht="60" customHeight="1" thickBot="1" x14ac:dyDescent="0.3">
      <c r="A8"/>
      <c r="F8" s="284" t="s">
        <v>89</v>
      </c>
      <c r="G8" s="285"/>
      <c r="H8" s="282" t="s">
        <v>126</v>
      </c>
      <c r="I8" s="283"/>
      <c r="J8" s="283"/>
      <c r="K8" s="283"/>
      <c r="L8" s="283"/>
      <c r="M8" s="283"/>
      <c r="N8" s="283"/>
      <c r="O8" s="120"/>
      <c r="P8" s="121"/>
      <c r="X8"/>
      <c r="Y8"/>
      <c r="Z8"/>
    </row>
    <row r="9" spans="1:26" ht="59.25" customHeight="1" thickBot="1" x14ac:dyDescent="0.3">
      <c r="A9"/>
      <c r="F9" s="116" t="s">
        <v>18</v>
      </c>
      <c r="G9" s="117"/>
      <c r="H9" s="280" t="s">
        <v>127</v>
      </c>
      <c r="I9" s="281"/>
      <c r="J9" s="281"/>
      <c r="K9" s="281"/>
      <c r="L9" s="281"/>
      <c r="M9" s="281"/>
      <c r="N9" s="281"/>
      <c r="O9" s="114"/>
      <c r="P9" s="115"/>
      <c r="X9"/>
      <c r="Y9"/>
      <c r="Z9"/>
    </row>
    <row r="10" spans="1:26" ht="15" x14ac:dyDescent="0.25">
      <c r="A10"/>
      <c r="B10" s="5"/>
      <c r="C10" s="5"/>
      <c r="D10"/>
      <c r="E10"/>
      <c r="F10"/>
      <c r="G10"/>
      <c r="H10"/>
      <c r="I10"/>
      <c r="J10"/>
      <c r="K10"/>
      <c r="L10"/>
      <c r="M10"/>
      <c r="N10"/>
      <c r="O10"/>
      <c r="P10"/>
      <c r="X10"/>
      <c r="Y10"/>
      <c r="Z10"/>
    </row>
    <row r="11" spans="1:26" ht="46.5" x14ac:dyDescent="0.7">
      <c r="A11" s="268" t="s">
        <v>65</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row>
    <row r="12" spans="1:26" ht="15.75" thickBot="1" x14ac:dyDescent="0.3">
      <c r="A12" s="7"/>
      <c r="B12" s="8"/>
      <c r="C12" s="8"/>
      <c r="D12" s="7"/>
      <c r="E12" s="7"/>
      <c r="F12" s="7"/>
      <c r="G12" s="7"/>
      <c r="H12" s="7"/>
      <c r="I12" s="7"/>
      <c r="J12" s="7"/>
      <c r="K12" s="7"/>
      <c r="L12" s="7"/>
      <c r="M12" s="7"/>
      <c r="N12" s="7"/>
      <c r="O12" s="7"/>
      <c r="P12" s="7"/>
      <c r="Q12" s="7"/>
      <c r="R12" s="7"/>
      <c r="S12" s="7"/>
      <c r="T12" s="7"/>
      <c r="U12" s="7"/>
      <c r="V12" s="7"/>
      <c r="W12" s="7"/>
      <c r="X12" s="7"/>
      <c r="Y12" s="7"/>
      <c r="Z12" s="7"/>
    </row>
    <row r="13" spans="1:26" ht="87.95" customHeight="1" thickBot="1" x14ac:dyDescent="0.25">
      <c r="A13" s="266" t="s">
        <v>11</v>
      </c>
      <c r="B13" s="266"/>
      <c r="C13" s="266"/>
      <c r="D13" s="266"/>
      <c r="E13" s="266"/>
      <c r="F13" s="266"/>
      <c r="G13" s="266"/>
      <c r="H13" s="266"/>
      <c r="I13" s="266"/>
      <c r="J13" s="274" t="s">
        <v>14</v>
      </c>
      <c r="K13" s="265" t="s">
        <v>47</v>
      </c>
      <c r="L13" s="265"/>
      <c r="M13" s="265"/>
      <c r="N13" s="265"/>
      <c r="O13" s="266" t="s">
        <v>48</v>
      </c>
      <c r="P13" s="266"/>
      <c r="Q13" s="266"/>
      <c r="R13" s="265" t="s">
        <v>49</v>
      </c>
      <c r="S13" s="265"/>
      <c r="T13" s="265"/>
      <c r="U13" s="265"/>
      <c r="V13" s="265"/>
      <c r="W13" s="265"/>
      <c r="X13" s="265"/>
      <c r="Y13" s="266" t="s">
        <v>50</v>
      </c>
      <c r="Z13" s="266"/>
    </row>
    <row r="14" spans="1:26" ht="151.5" customHeight="1" thickBot="1" x14ac:dyDescent="0.25">
      <c r="A14" s="267" t="s">
        <v>51</v>
      </c>
      <c r="B14" s="270" t="s">
        <v>10</v>
      </c>
      <c r="C14" s="267" t="s">
        <v>123</v>
      </c>
      <c r="D14" s="270" t="s">
        <v>25</v>
      </c>
      <c r="E14" s="270" t="s">
        <v>52</v>
      </c>
      <c r="F14" s="270" t="s">
        <v>3</v>
      </c>
      <c r="G14" s="270" t="s">
        <v>23</v>
      </c>
      <c r="H14" s="270" t="s">
        <v>5</v>
      </c>
      <c r="I14" s="272" t="s">
        <v>53</v>
      </c>
      <c r="J14" s="274"/>
      <c r="K14" s="273" t="s">
        <v>54</v>
      </c>
      <c r="L14" s="173" t="s">
        <v>55</v>
      </c>
      <c r="M14" s="173" t="s">
        <v>56</v>
      </c>
      <c r="N14" s="173" t="s">
        <v>9</v>
      </c>
      <c r="O14" s="173" t="s">
        <v>30</v>
      </c>
      <c r="P14" s="173" t="s">
        <v>57</v>
      </c>
      <c r="Q14" s="173" t="s">
        <v>58</v>
      </c>
      <c r="R14" s="173" t="s">
        <v>59</v>
      </c>
      <c r="S14" s="173" t="s">
        <v>60</v>
      </c>
      <c r="T14" s="273" t="s">
        <v>24</v>
      </c>
      <c r="U14" s="173" t="s">
        <v>61</v>
      </c>
      <c r="V14" s="173" t="s">
        <v>62</v>
      </c>
      <c r="W14" s="173" t="s">
        <v>29</v>
      </c>
      <c r="X14" s="173" t="s">
        <v>37</v>
      </c>
      <c r="Y14" s="273" t="s">
        <v>63</v>
      </c>
      <c r="Z14" s="273" t="s">
        <v>64</v>
      </c>
    </row>
    <row r="15" spans="1:26" ht="80.25" customHeight="1" thickBot="1" x14ac:dyDescent="0.65">
      <c r="A15" s="267"/>
      <c r="B15" s="270"/>
      <c r="C15" s="267"/>
      <c r="D15" s="270"/>
      <c r="E15" s="271"/>
      <c r="F15" s="270"/>
      <c r="G15" s="270"/>
      <c r="H15" s="270"/>
      <c r="I15" s="272"/>
      <c r="J15" s="274"/>
      <c r="K15" s="273"/>
      <c r="L15" s="203">
        <v>12</v>
      </c>
      <c r="M15" s="174">
        <v>3</v>
      </c>
      <c r="N15" s="203">
        <v>30</v>
      </c>
      <c r="O15" s="174">
        <v>15</v>
      </c>
      <c r="P15" s="203">
        <v>12</v>
      </c>
      <c r="Q15" s="174">
        <v>15</v>
      </c>
      <c r="R15" s="174">
        <v>7</v>
      </c>
      <c r="S15" s="204">
        <v>12</v>
      </c>
      <c r="T15" s="273"/>
      <c r="U15" s="203">
        <v>7</v>
      </c>
      <c r="V15" s="203">
        <v>10</v>
      </c>
      <c r="W15" s="203">
        <v>3</v>
      </c>
      <c r="X15" s="203">
        <v>3</v>
      </c>
      <c r="Y15" s="260"/>
      <c r="Z15" s="273"/>
    </row>
    <row r="16" spans="1:26" ht="36" customHeight="1" thickBot="1" x14ac:dyDescent="0.25">
      <c r="A16" s="230">
        <v>1</v>
      </c>
      <c r="B16" s="253" t="s">
        <v>128</v>
      </c>
      <c r="C16" s="260">
        <v>2025</v>
      </c>
      <c r="D16" s="262"/>
      <c r="E16" s="264" t="s">
        <v>158</v>
      </c>
      <c r="F16" s="242">
        <v>19</v>
      </c>
      <c r="G16" s="261" t="s">
        <v>103</v>
      </c>
      <c r="H16" s="251" t="s">
        <v>163</v>
      </c>
      <c r="I16" s="277" t="s">
        <v>40</v>
      </c>
      <c r="J16" s="177" t="s">
        <v>12</v>
      </c>
      <c r="K16" s="177">
        <v>45799</v>
      </c>
      <c r="L16" s="177">
        <f>K16+L15+4</f>
        <v>45815</v>
      </c>
      <c r="M16" s="177">
        <f>L16+M15</f>
        <v>45818</v>
      </c>
      <c r="N16" s="177">
        <f>M16+N15</f>
        <v>45848</v>
      </c>
      <c r="O16" s="177">
        <f>N16+O15+6</f>
        <v>45869</v>
      </c>
      <c r="P16" s="177">
        <f>O16+P15+4</f>
        <v>45885</v>
      </c>
      <c r="Q16" s="177">
        <f>P16+Q15+6</f>
        <v>45906</v>
      </c>
      <c r="R16" s="177">
        <f>Q16+R15+3</f>
        <v>45916</v>
      </c>
      <c r="S16" s="177">
        <f>R16+S15+4+2</f>
        <v>45934</v>
      </c>
      <c r="T16" s="177"/>
      <c r="U16" s="177">
        <f>S16+U15+3</f>
        <v>45944</v>
      </c>
      <c r="V16" s="177">
        <f>U16+V15+4</f>
        <v>45958</v>
      </c>
      <c r="W16" s="177">
        <f>V16+W15+4</f>
        <v>45965</v>
      </c>
      <c r="X16" s="177">
        <f>W16+X15</f>
        <v>45968</v>
      </c>
      <c r="Y16" s="177">
        <f>X16+2+2</f>
        <v>45972</v>
      </c>
      <c r="Z16" s="177">
        <v>46022</v>
      </c>
    </row>
    <row r="17" spans="1:26" ht="93.75" customHeight="1" thickBot="1" x14ac:dyDescent="0.65">
      <c r="A17" s="230"/>
      <c r="B17" s="253"/>
      <c r="C17" s="260"/>
      <c r="D17" s="263"/>
      <c r="E17" s="260"/>
      <c r="F17" s="243"/>
      <c r="G17" s="261"/>
      <c r="H17" s="251"/>
      <c r="I17" s="278"/>
      <c r="J17" s="207" t="s">
        <v>13</v>
      </c>
      <c r="K17" s="208"/>
      <c r="L17" s="208"/>
      <c r="M17" s="208"/>
      <c r="N17" s="208"/>
      <c r="O17" s="208"/>
      <c r="P17" s="208"/>
      <c r="Q17" s="208"/>
      <c r="R17" s="208"/>
      <c r="S17" s="208"/>
      <c r="T17" s="209"/>
      <c r="U17" s="209"/>
      <c r="V17" s="209"/>
      <c r="W17" s="209"/>
      <c r="X17" s="209"/>
      <c r="Y17" s="209"/>
      <c r="Z17" s="209"/>
    </row>
    <row r="18" spans="1:26" ht="35.25" customHeight="1" thickBot="1" x14ac:dyDescent="0.65">
      <c r="A18" s="230">
        <v>2</v>
      </c>
      <c r="B18" s="257" t="s">
        <v>129</v>
      </c>
      <c r="C18" s="260">
        <v>2025</v>
      </c>
      <c r="D18" s="262"/>
      <c r="E18" s="264" t="s">
        <v>159</v>
      </c>
      <c r="F18" s="242">
        <v>19</v>
      </c>
      <c r="G18" s="261" t="s">
        <v>103</v>
      </c>
      <c r="H18" s="251"/>
      <c r="I18" s="278"/>
      <c r="J18" s="177" t="s">
        <v>12</v>
      </c>
      <c r="K18" s="177">
        <v>45801</v>
      </c>
      <c r="L18" s="177">
        <f>K18+L15+5</f>
        <v>45818</v>
      </c>
      <c r="M18" s="177">
        <f>L18+M15</f>
        <v>45821</v>
      </c>
      <c r="N18" s="177">
        <f>M18+N15</f>
        <v>45851</v>
      </c>
      <c r="O18" s="177">
        <f>N18+O15+8</f>
        <v>45874</v>
      </c>
      <c r="P18" s="177">
        <f>O18+P15+4</f>
        <v>45890</v>
      </c>
      <c r="Q18" s="177">
        <f>P18+Q15+6</f>
        <v>45911</v>
      </c>
      <c r="R18" s="177">
        <f>Q18+R15+2</f>
        <v>45920</v>
      </c>
      <c r="S18" s="177">
        <f>R18+S15+4+2</f>
        <v>45938</v>
      </c>
      <c r="T18" s="209"/>
      <c r="U18" s="177">
        <f>S18+U15+2</f>
        <v>45947</v>
      </c>
      <c r="V18" s="177">
        <f>U18+V15+4</f>
        <v>45961</v>
      </c>
      <c r="W18" s="177">
        <f>V18+W15+2</f>
        <v>45966</v>
      </c>
      <c r="X18" s="177">
        <f>W18+X15</f>
        <v>45969</v>
      </c>
      <c r="Y18" s="177">
        <f t="shared" ref="Y18" si="0">X18+2+2</f>
        <v>45973</v>
      </c>
      <c r="Z18" s="177">
        <f>Y18+2+25</f>
        <v>46000</v>
      </c>
    </row>
    <row r="19" spans="1:26" ht="110.25" customHeight="1" thickBot="1" x14ac:dyDescent="0.65">
      <c r="A19" s="230"/>
      <c r="B19" s="257"/>
      <c r="C19" s="260"/>
      <c r="D19" s="263"/>
      <c r="E19" s="260"/>
      <c r="F19" s="243"/>
      <c r="G19" s="261"/>
      <c r="H19" s="251"/>
      <c r="I19" s="278"/>
      <c r="J19" s="207" t="s">
        <v>13</v>
      </c>
      <c r="K19" s="208"/>
      <c r="L19" s="208"/>
      <c r="M19" s="208"/>
      <c r="N19" s="208"/>
      <c r="O19" s="208"/>
      <c r="P19" s="209"/>
      <c r="Q19" s="209"/>
      <c r="R19" s="209"/>
      <c r="S19" s="209"/>
      <c r="T19" s="209"/>
      <c r="U19" s="209"/>
      <c r="V19" s="209"/>
      <c r="W19" s="209"/>
      <c r="X19" s="209"/>
      <c r="Y19" s="209"/>
      <c r="Z19" s="209"/>
    </row>
    <row r="20" spans="1:26" ht="39" customHeight="1" thickBot="1" x14ac:dyDescent="0.65">
      <c r="A20" s="230">
        <v>3</v>
      </c>
      <c r="B20" s="253" t="s">
        <v>164</v>
      </c>
      <c r="C20" s="260">
        <v>2025</v>
      </c>
      <c r="D20" s="262"/>
      <c r="E20" s="259" t="s">
        <v>160</v>
      </c>
      <c r="F20" s="242">
        <v>19</v>
      </c>
      <c r="G20" s="261" t="s">
        <v>108</v>
      </c>
      <c r="H20" s="251"/>
      <c r="I20" s="278"/>
      <c r="J20" s="177" t="s">
        <v>12</v>
      </c>
      <c r="K20" s="177">
        <v>45801</v>
      </c>
      <c r="L20" s="177">
        <v>45818</v>
      </c>
      <c r="M20" s="177">
        <v>45821</v>
      </c>
      <c r="N20" s="177">
        <v>45851</v>
      </c>
      <c r="O20" s="177">
        <v>45874</v>
      </c>
      <c r="P20" s="177">
        <v>45890</v>
      </c>
      <c r="Q20" s="177">
        <v>45911</v>
      </c>
      <c r="R20" s="177">
        <v>45920</v>
      </c>
      <c r="S20" s="177">
        <v>45938</v>
      </c>
      <c r="T20" s="209"/>
      <c r="U20" s="177">
        <v>45947</v>
      </c>
      <c r="V20" s="177">
        <v>45961</v>
      </c>
      <c r="W20" s="177">
        <v>45966</v>
      </c>
      <c r="X20" s="177">
        <v>45969</v>
      </c>
      <c r="Y20" s="177">
        <v>45973</v>
      </c>
      <c r="Z20" s="177">
        <v>46000</v>
      </c>
    </row>
    <row r="21" spans="1:26" ht="42" customHeight="1" thickBot="1" x14ac:dyDescent="0.65">
      <c r="A21" s="230"/>
      <c r="B21" s="253"/>
      <c r="C21" s="260"/>
      <c r="D21" s="263"/>
      <c r="E21" s="260"/>
      <c r="F21" s="243"/>
      <c r="G21" s="261"/>
      <c r="H21" s="251"/>
      <c r="I21" s="278"/>
      <c r="J21" s="207" t="s">
        <v>13</v>
      </c>
      <c r="K21" s="208"/>
      <c r="L21" s="208"/>
      <c r="M21" s="208"/>
      <c r="N21" s="208"/>
      <c r="O21" s="208"/>
      <c r="P21" s="209"/>
      <c r="Q21" s="209"/>
      <c r="R21" s="209"/>
      <c r="S21" s="209"/>
      <c r="T21" s="209"/>
      <c r="U21" s="209"/>
      <c r="V21" s="209"/>
      <c r="W21" s="209"/>
      <c r="X21" s="209"/>
      <c r="Y21" s="209"/>
      <c r="Z21" s="209"/>
    </row>
    <row r="22" spans="1:26" ht="39" customHeight="1" thickBot="1" x14ac:dyDescent="0.65">
      <c r="A22" s="230">
        <v>4</v>
      </c>
      <c r="B22" s="253" t="s">
        <v>181</v>
      </c>
      <c r="C22" s="243">
        <v>2025</v>
      </c>
      <c r="D22" s="255"/>
      <c r="E22" s="243" t="s">
        <v>161</v>
      </c>
      <c r="F22" s="242">
        <v>19</v>
      </c>
      <c r="G22" s="243" t="s">
        <v>103</v>
      </c>
      <c r="H22" s="251"/>
      <c r="I22" s="278"/>
      <c r="J22" s="177" t="s">
        <v>12</v>
      </c>
      <c r="K22" s="177">
        <v>45801</v>
      </c>
      <c r="L22" s="177">
        <v>45818</v>
      </c>
      <c r="M22" s="177">
        <v>45821</v>
      </c>
      <c r="N22" s="177">
        <v>45851</v>
      </c>
      <c r="O22" s="177">
        <v>45874</v>
      </c>
      <c r="P22" s="177">
        <v>45890</v>
      </c>
      <c r="Q22" s="177">
        <v>45911</v>
      </c>
      <c r="R22" s="177">
        <v>45920</v>
      </c>
      <c r="S22" s="177">
        <v>45938</v>
      </c>
      <c r="T22" s="209"/>
      <c r="U22" s="177">
        <v>45947</v>
      </c>
      <c r="V22" s="177">
        <v>45961</v>
      </c>
      <c r="W22" s="177">
        <v>45966</v>
      </c>
      <c r="X22" s="177">
        <v>45969</v>
      </c>
      <c r="Y22" s="177">
        <v>45973</v>
      </c>
      <c r="Z22" s="177">
        <v>46000</v>
      </c>
    </row>
    <row r="23" spans="1:26" ht="168.75" customHeight="1" thickBot="1" x14ac:dyDescent="0.65">
      <c r="A23" s="230"/>
      <c r="B23" s="254"/>
      <c r="C23" s="243"/>
      <c r="D23" s="255"/>
      <c r="E23" s="243"/>
      <c r="F23" s="243"/>
      <c r="G23" s="243"/>
      <c r="H23" s="251"/>
      <c r="I23" s="278"/>
      <c r="J23" s="207" t="s">
        <v>13</v>
      </c>
      <c r="K23" s="208"/>
      <c r="L23" s="208"/>
      <c r="M23" s="208"/>
      <c r="N23" s="208"/>
      <c r="O23" s="208"/>
      <c r="P23" s="209"/>
      <c r="Q23" s="209"/>
      <c r="R23" s="209"/>
      <c r="S23" s="209"/>
      <c r="T23" s="209"/>
      <c r="U23" s="209"/>
      <c r="V23" s="209"/>
      <c r="W23" s="209"/>
      <c r="X23" s="209"/>
      <c r="Y23" s="209"/>
      <c r="Z23" s="209"/>
    </row>
    <row r="24" spans="1:26" ht="184.5" customHeight="1" thickBot="1" x14ac:dyDescent="0.65">
      <c r="A24" s="175">
        <v>5</v>
      </c>
      <c r="B24" s="176" t="s">
        <v>168</v>
      </c>
      <c r="C24" s="206">
        <v>2025</v>
      </c>
      <c r="D24" s="178"/>
      <c r="E24" s="206"/>
      <c r="F24" s="206">
        <v>19</v>
      </c>
      <c r="G24" s="206" t="s">
        <v>103</v>
      </c>
      <c r="H24" s="205"/>
      <c r="I24" s="278"/>
      <c r="J24" s="207"/>
      <c r="K24" s="208"/>
      <c r="L24" s="208"/>
      <c r="M24" s="208"/>
      <c r="N24" s="208"/>
      <c r="O24" s="208"/>
      <c r="P24" s="209"/>
      <c r="Q24" s="209"/>
      <c r="R24" s="209"/>
      <c r="S24" s="209"/>
      <c r="T24" s="209"/>
      <c r="U24" s="209"/>
      <c r="V24" s="209"/>
      <c r="W24" s="209"/>
      <c r="X24" s="209"/>
      <c r="Y24" s="209"/>
      <c r="Z24" s="209"/>
    </row>
    <row r="25" spans="1:26" ht="203.25" customHeight="1" thickBot="1" x14ac:dyDescent="0.65">
      <c r="A25" s="175">
        <v>6</v>
      </c>
      <c r="B25" s="176" t="s">
        <v>169</v>
      </c>
      <c r="C25" s="206">
        <v>2025</v>
      </c>
      <c r="D25" s="178"/>
      <c r="E25" s="206"/>
      <c r="F25" s="206">
        <v>19</v>
      </c>
      <c r="G25" s="206" t="s">
        <v>103</v>
      </c>
      <c r="H25" s="205"/>
      <c r="I25" s="278"/>
      <c r="J25" s="207"/>
      <c r="K25" s="208"/>
      <c r="L25" s="208"/>
      <c r="M25" s="208"/>
      <c r="N25" s="208"/>
      <c r="O25" s="208"/>
      <c r="P25" s="209"/>
      <c r="Q25" s="209"/>
      <c r="R25" s="209"/>
      <c r="S25" s="209"/>
      <c r="T25" s="209"/>
      <c r="U25" s="209"/>
      <c r="V25" s="209"/>
      <c r="W25" s="209"/>
      <c r="X25" s="209"/>
      <c r="Y25" s="209"/>
      <c r="Z25" s="209"/>
    </row>
    <row r="26" spans="1:26" ht="203.25" customHeight="1" thickBot="1" x14ac:dyDescent="0.65">
      <c r="A26" s="175">
        <v>7</v>
      </c>
      <c r="B26" s="176" t="s">
        <v>170</v>
      </c>
      <c r="C26" s="206">
        <v>2025</v>
      </c>
      <c r="D26" s="178"/>
      <c r="E26" s="206"/>
      <c r="F26" s="206">
        <v>19</v>
      </c>
      <c r="G26" s="206" t="s">
        <v>103</v>
      </c>
      <c r="H26" s="205"/>
      <c r="I26" s="279"/>
      <c r="J26" s="207"/>
      <c r="K26" s="208"/>
      <c r="L26" s="208"/>
      <c r="M26" s="208"/>
      <c r="N26" s="208"/>
      <c r="O26" s="208"/>
      <c r="P26" s="209"/>
      <c r="Q26" s="209"/>
      <c r="R26" s="209"/>
      <c r="S26" s="209"/>
      <c r="T26" s="209"/>
      <c r="U26" s="209"/>
      <c r="V26" s="209"/>
      <c r="W26" s="209"/>
      <c r="X26" s="209"/>
      <c r="Y26" s="209"/>
      <c r="Z26" s="209"/>
    </row>
    <row r="27" spans="1:26" s="29" customFormat="1" ht="79.5" customHeight="1" thickBot="1" x14ac:dyDescent="0.65">
      <c r="A27" s="250" t="s">
        <v>1</v>
      </c>
      <c r="B27" s="250"/>
      <c r="C27" s="210"/>
      <c r="D27" s="211"/>
      <c r="E27" s="210"/>
      <c r="F27" s="210"/>
      <c r="G27" s="210"/>
      <c r="H27" s="212"/>
      <c r="I27" s="212"/>
      <c r="J27" s="213"/>
      <c r="K27" s="214"/>
      <c r="L27" s="214"/>
      <c r="M27" s="214"/>
      <c r="N27" s="214"/>
      <c r="O27" s="214"/>
      <c r="P27" s="215" t="s">
        <v>145</v>
      </c>
      <c r="Q27" s="215"/>
      <c r="R27" s="215"/>
      <c r="S27" s="215"/>
      <c r="T27" s="211"/>
      <c r="U27" s="215"/>
      <c r="V27" s="215"/>
      <c r="W27" s="215"/>
      <c r="X27" s="215"/>
      <c r="Y27" s="215"/>
      <c r="Z27" s="215"/>
    </row>
    <row r="28" spans="1:26" s="29" customFormat="1" ht="36" customHeight="1" x14ac:dyDescent="0.35">
      <c r="A28" s="16"/>
      <c r="B28" s="41"/>
      <c r="C28" s="32"/>
      <c r="D28" s="33"/>
      <c r="E28" s="32"/>
      <c r="F28" s="32"/>
      <c r="G28" s="32"/>
      <c r="H28" s="16"/>
      <c r="I28" s="16"/>
      <c r="J28" s="34"/>
      <c r="K28" s="35"/>
      <c r="L28" s="35"/>
      <c r="M28" s="35"/>
      <c r="N28" s="35"/>
      <c r="O28" s="35"/>
      <c r="P28" s="36"/>
      <c r="Q28" s="36"/>
      <c r="R28" s="36"/>
      <c r="S28" s="36"/>
      <c r="T28" s="36"/>
      <c r="U28" s="36"/>
      <c r="V28" s="36"/>
      <c r="W28" s="36"/>
      <c r="X28" s="36"/>
      <c r="Y28" s="36"/>
      <c r="Z28" s="36"/>
    </row>
    <row r="29" spans="1:26" ht="39" customHeight="1" x14ac:dyDescent="0.25">
      <c r="A29" s="276" t="s">
        <v>39</v>
      </c>
      <c r="B29" s="276"/>
      <c r="C29" s="31"/>
      <c r="D29" s="42"/>
      <c r="E29" s="31"/>
      <c r="F29" s="10"/>
      <c r="G29"/>
      <c r="H29"/>
      <c r="I29"/>
      <c r="J29"/>
      <c r="K29"/>
      <c r="L29"/>
      <c r="M29"/>
      <c r="N29" s="9"/>
      <c r="O29"/>
      <c r="P29"/>
      <c r="Q29"/>
      <c r="R29"/>
      <c r="S29"/>
      <c r="T29" s="9"/>
      <c r="U29"/>
      <c r="V29"/>
    </row>
    <row r="30" spans="1:26" ht="21.75" thickBot="1" x14ac:dyDescent="0.3">
      <c r="A30" s="47"/>
      <c r="B30" s="48"/>
      <c r="C30" s="6"/>
      <c r="D30" s="6"/>
      <c r="E30" s="6"/>
      <c r="F30" s="10"/>
      <c r="G30"/>
      <c r="H30"/>
      <c r="I30"/>
      <c r="J30"/>
      <c r="K30"/>
      <c r="L30"/>
      <c r="M30"/>
      <c r="N30" s="9"/>
      <c r="O30"/>
      <c r="P30"/>
      <c r="Q30"/>
      <c r="R30"/>
      <c r="X30"/>
      <c r="Y30"/>
      <c r="Z30"/>
    </row>
    <row r="31" spans="1:26" ht="60.75" customHeight="1" thickTop="1" thickBot="1" x14ac:dyDescent="0.4">
      <c r="A31" s="252" t="s">
        <v>43</v>
      </c>
      <c r="B31" s="252"/>
      <c r="C31" s="28"/>
      <c r="D31" s="275" t="s">
        <v>93</v>
      </c>
      <c r="E31" s="275"/>
      <c r="F31" s="275"/>
      <c r="G31" s="275"/>
      <c r="H31" s="275"/>
      <c r="I31" s="275"/>
      <c r="J31" s="275"/>
      <c r="L31" s="228" t="s">
        <v>98</v>
      </c>
      <c r="M31" s="228"/>
      <c r="N31" s="228" t="s">
        <v>99</v>
      </c>
      <c r="O31" s="228"/>
      <c r="P31" s="228"/>
      <c r="Q31" s="228"/>
      <c r="S31" s="233" t="s">
        <v>23</v>
      </c>
      <c r="T31" s="234"/>
      <c r="U31" s="234"/>
      <c r="V31" s="234"/>
      <c r="W31" s="235"/>
      <c r="X31" s="30"/>
      <c r="Y31" s="30"/>
      <c r="Z31" s="30"/>
    </row>
    <row r="32" spans="1:26" ht="59.25" customHeight="1" thickTop="1" thickBot="1" x14ac:dyDescent="0.4">
      <c r="A32" s="252" t="s">
        <v>19</v>
      </c>
      <c r="B32" s="252"/>
      <c r="C32" s="28"/>
      <c r="D32" s="216">
        <v>1</v>
      </c>
      <c r="E32" s="217" t="s">
        <v>40</v>
      </c>
      <c r="F32" s="244" t="s">
        <v>95</v>
      </c>
      <c r="G32" s="244"/>
      <c r="H32" s="244"/>
      <c r="I32" s="244"/>
      <c r="J32" s="244"/>
      <c r="L32" s="229">
        <v>1</v>
      </c>
      <c r="M32" s="229"/>
      <c r="N32" s="232" t="s">
        <v>162</v>
      </c>
      <c r="O32" s="232"/>
      <c r="P32" s="232"/>
      <c r="Q32" s="232"/>
      <c r="S32" s="218" t="s">
        <v>103</v>
      </c>
      <c r="T32" s="239" t="s">
        <v>104</v>
      </c>
      <c r="U32" s="240"/>
      <c r="V32" s="240"/>
      <c r="W32" s="241"/>
      <c r="X32" s="30"/>
      <c r="Y32" s="30"/>
      <c r="Z32" s="30"/>
    </row>
    <row r="33" spans="1:27" ht="55.5" customHeight="1" thickTop="1" thickBot="1" x14ac:dyDescent="0.3">
      <c r="A33" s="252" t="s">
        <v>20</v>
      </c>
      <c r="B33" s="252"/>
      <c r="C33" s="28"/>
      <c r="D33" s="216">
        <v>2</v>
      </c>
      <c r="E33" s="217" t="s">
        <v>96</v>
      </c>
      <c r="F33" s="244" t="s">
        <v>97</v>
      </c>
      <c r="G33" s="244"/>
      <c r="H33" s="244"/>
      <c r="I33" s="244"/>
      <c r="J33" s="244"/>
      <c r="L33" s="229">
        <v>2</v>
      </c>
      <c r="M33" s="229"/>
      <c r="N33" s="232" t="s">
        <v>102</v>
      </c>
      <c r="O33" s="232"/>
      <c r="P33" s="232"/>
      <c r="Q33" s="232"/>
      <c r="S33" s="201" t="s">
        <v>108</v>
      </c>
      <c r="T33" s="236" t="s">
        <v>109</v>
      </c>
      <c r="U33" s="237"/>
      <c r="V33" s="237"/>
      <c r="W33" s="238"/>
      <c r="X33" s="40"/>
      <c r="Y33" s="40"/>
      <c r="Z33" s="40"/>
    </row>
    <row r="34" spans="1:27" ht="57.75" customHeight="1" thickTop="1" thickBot="1" x14ac:dyDescent="0.25">
      <c r="A34" s="252" t="s">
        <v>21</v>
      </c>
      <c r="B34" s="252"/>
      <c r="C34" s="28"/>
      <c r="D34" s="216">
        <v>3</v>
      </c>
      <c r="E34" s="217" t="s">
        <v>134</v>
      </c>
      <c r="F34" s="248" t="s">
        <v>135</v>
      </c>
      <c r="G34" s="248"/>
      <c r="H34" s="248"/>
      <c r="I34" s="248"/>
      <c r="J34" s="248"/>
      <c r="L34" s="229">
        <v>3</v>
      </c>
      <c r="M34" s="229"/>
      <c r="N34" s="232" t="s">
        <v>102</v>
      </c>
      <c r="O34" s="232"/>
      <c r="P34" s="232"/>
      <c r="Q34" s="232"/>
      <c r="S34" s="202" t="s">
        <v>113</v>
      </c>
      <c r="T34" s="245" t="s">
        <v>114</v>
      </c>
      <c r="U34" s="246"/>
      <c r="V34" s="246"/>
      <c r="W34" s="247"/>
    </row>
    <row r="35" spans="1:27" ht="60" customHeight="1" thickTop="1" thickBot="1" x14ac:dyDescent="0.3">
      <c r="A35" s="252" t="s">
        <v>140</v>
      </c>
      <c r="B35" s="252"/>
      <c r="C35" s="28"/>
      <c r="D35" s="216">
        <v>4</v>
      </c>
      <c r="E35" s="217" t="s">
        <v>136</v>
      </c>
      <c r="F35" s="244" t="s">
        <v>141</v>
      </c>
      <c r="G35" s="244"/>
      <c r="H35" s="244"/>
      <c r="I35" s="244"/>
      <c r="J35" s="244"/>
      <c r="L35" s="229">
        <v>4</v>
      </c>
      <c r="M35" s="229"/>
      <c r="N35" s="232" t="s">
        <v>102</v>
      </c>
      <c r="O35" s="232"/>
      <c r="P35" s="232"/>
      <c r="Q35" s="232"/>
      <c r="T35"/>
      <c r="Z35"/>
    </row>
    <row r="36" spans="1:27" ht="49.5" customHeight="1" thickTop="1" thickBot="1" x14ac:dyDescent="0.3">
      <c r="A36" s="252" t="s">
        <v>22</v>
      </c>
      <c r="B36" s="252"/>
      <c r="C36" s="28"/>
      <c r="D36" s="216">
        <v>5</v>
      </c>
      <c r="E36" s="217" t="s">
        <v>78</v>
      </c>
      <c r="F36" s="244" t="s">
        <v>121</v>
      </c>
      <c r="G36" s="244"/>
      <c r="H36" s="244"/>
      <c r="I36" s="244"/>
      <c r="J36" s="244"/>
      <c r="L36" s="229">
        <v>5</v>
      </c>
      <c r="M36" s="229"/>
      <c r="N36" s="232" t="s">
        <v>102</v>
      </c>
      <c r="O36" s="232"/>
      <c r="P36" s="232"/>
      <c r="Q36" s="232"/>
      <c r="T36"/>
    </row>
    <row r="37" spans="1:27" ht="29.25" thickTop="1" x14ac:dyDescent="0.45">
      <c r="F37"/>
      <c r="G37" s="25"/>
      <c r="H37" s="27"/>
      <c r="I37" s="258"/>
      <c r="J37" s="258"/>
      <c r="K37" s="258"/>
      <c r="L37" s="258"/>
      <c r="M37" s="258"/>
      <c r="N37"/>
      <c r="T37"/>
      <c r="U37"/>
      <c r="V37"/>
      <c r="W37" s="231"/>
      <c r="X37" s="231"/>
      <c r="Y37" s="231"/>
      <c r="Z37" s="231"/>
      <c r="AA37" s="30"/>
    </row>
    <row r="38" spans="1:27" ht="28.5" x14ac:dyDescent="0.45">
      <c r="B38" s="231"/>
      <c r="C38" s="231"/>
      <c r="D38" s="231"/>
      <c r="E38" s="231"/>
      <c r="F38"/>
      <c r="G38" s="25"/>
      <c r="H38" s="25"/>
      <c r="I38" s="256"/>
      <c r="J38" s="256"/>
      <c r="K38" s="256"/>
      <c r="L38" s="256"/>
      <c r="M38" s="256"/>
      <c r="N38"/>
      <c r="O38"/>
      <c r="P38"/>
      <c r="Q38"/>
      <c r="R38"/>
      <c r="S38"/>
      <c r="T38"/>
      <c r="U38"/>
      <c r="V38"/>
      <c r="W38" s="231"/>
      <c r="X38" s="231"/>
      <c r="Y38" s="231"/>
      <c r="Z38" s="231"/>
      <c r="AA38" s="40"/>
    </row>
    <row r="39" spans="1:27" ht="28.5" x14ac:dyDescent="0.45">
      <c r="B39"/>
      <c r="C39" s="44"/>
      <c r="D39" s="45"/>
      <c r="E39" s="46"/>
      <c r="F39"/>
      <c r="G39" s="25"/>
      <c r="H39" s="25"/>
      <c r="I39" s="25"/>
      <c r="J39" s="25"/>
      <c r="K39" s="25"/>
      <c r="L39" s="25"/>
      <c r="M39" s="25"/>
      <c r="N39"/>
      <c r="O39"/>
      <c r="P39"/>
      <c r="Q39"/>
      <c r="R39"/>
      <c r="S39"/>
      <c r="T39"/>
      <c r="U39"/>
      <c r="V39"/>
      <c r="W39"/>
      <c r="X39" s="44"/>
      <c r="Y39" s="45"/>
      <c r="Z39" s="46"/>
      <c r="AA39" s="40"/>
    </row>
    <row r="40" spans="1:27" ht="28.5" x14ac:dyDescent="0.45">
      <c r="B40"/>
      <c r="C40" s="44"/>
      <c r="D40" s="45"/>
      <c r="E40" s="46"/>
      <c r="F40"/>
      <c r="G40" s="25"/>
      <c r="H40" s="25"/>
      <c r="I40" s="25"/>
      <c r="J40" s="25"/>
      <c r="K40" s="25"/>
      <c r="L40" s="25"/>
      <c r="M40" s="25"/>
      <c r="N40"/>
      <c r="O40"/>
      <c r="P40"/>
      <c r="Q40"/>
      <c r="R40"/>
      <c r="S40"/>
      <c r="T40"/>
      <c r="U40"/>
      <c r="V40"/>
      <c r="W40"/>
      <c r="X40" s="44"/>
      <c r="Y40" s="45"/>
      <c r="Z40" s="46"/>
      <c r="AA40" s="40"/>
    </row>
    <row r="41" spans="1:27" ht="28.5" x14ac:dyDescent="0.45">
      <c r="B41"/>
      <c r="C41" s="44"/>
      <c r="D41" s="45"/>
      <c r="E41" s="46"/>
      <c r="F41"/>
      <c r="G41" s="25"/>
      <c r="H41" s="25"/>
      <c r="I41" s="256"/>
      <c r="J41" s="256"/>
      <c r="K41" s="256"/>
      <c r="L41" s="256"/>
      <c r="M41" s="256"/>
      <c r="N41" s="11"/>
      <c r="O41"/>
      <c r="P41"/>
      <c r="Q41"/>
      <c r="R41"/>
      <c r="S41"/>
      <c r="T41"/>
      <c r="U41"/>
      <c r="V41"/>
      <c r="W41"/>
      <c r="X41" s="44"/>
      <c r="Y41" s="44"/>
      <c r="Z41" s="44"/>
    </row>
    <row r="42" spans="1:27" ht="28.5" x14ac:dyDescent="0.45">
      <c r="B42"/>
      <c r="C42" s="44"/>
      <c r="D42" s="44"/>
      <c r="E42" s="44"/>
      <c r="F42"/>
      <c r="G42" s="25"/>
      <c r="N42" s="11"/>
      <c r="O42"/>
      <c r="P42"/>
      <c r="Q42"/>
      <c r="R42"/>
      <c r="S42"/>
      <c r="T42"/>
      <c r="U42"/>
      <c r="V42"/>
      <c r="W42"/>
      <c r="X42" s="44"/>
      <c r="Y42" s="44"/>
      <c r="Z42" s="44"/>
    </row>
    <row r="43" spans="1:27" ht="28.5" x14ac:dyDescent="0.45">
      <c r="B43"/>
      <c r="C43" s="44"/>
      <c r="D43" s="44"/>
      <c r="E43" s="44"/>
      <c r="F43"/>
      <c r="G43" s="25"/>
      <c r="N43" s="11"/>
      <c r="O43"/>
      <c r="P43"/>
      <c r="Q43"/>
      <c r="R43"/>
      <c r="S43"/>
      <c r="T43"/>
      <c r="U43"/>
      <c r="V43"/>
      <c r="W43"/>
      <c r="X43" s="44"/>
      <c r="Y43" s="44"/>
      <c r="Z43" s="44"/>
    </row>
    <row r="44" spans="1:27" ht="28.5" x14ac:dyDescent="0.45">
      <c r="B44"/>
      <c r="C44" s="44"/>
      <c r="D44" s="44"/>
      <c r="E44" s="44"/>
      <c r="F44"/>
      <c r="G44"/>
      <c r="H44"/>
      <c r="I44"/>
      <c r="J44"/>
      <c r="K44"/>
      <c r="L44"/>
      <c r="M44" s="26"/>
      <c r="N44" s="11"/>
      <c r="O44"/>
      <c r="P44"/>
      <c r="Q44"/>
      <c r="R44"/>
      <c r="X44" s="44"/>
      <c r="Y44" s="44"/>
      <c r="Z44" s="44"/>
    </row>
    <row r="45" spans="1:27" ht="28.5" x14ac:dyDescent="0.45">
      <c r="C45" s="44"/>
      <c r="D45" s="44"/>
      <c r="E45" s="44"/>
      <c r="F45"/>
      <c r="G45"/>
      <c r="H45"/>
      <c r="I45"/>
      <c r="J45"/>
      <c r="K45"/>
      <c r="L45"/>
      <c r="M45" s="9"/>
      <c r="N45" s="9"/>
      <c r="O45"/>
      <c r="P45"/>
      <c r="Q45"/>
      <c r="R45"/>
      <c r="X45" s="44"/>
      <c r="Y45" s="44"/>
      <c r="Z45" s="44"/>
    </row>
    <row r="46" spans="1:27" ht="28.5" x14ac:dyDescent="0.45">
      <c r="A46" s="24"/>
      <c r="C46" s="44"/>
      <c r="D46" s="44"/>
      <c r="E46" s="44"/>
      <c r="F46"/>
      <c r="G46"/>
      <c r="H46"/>
      <c r="I46"/>
      <c r="J46"/>
      <c r="K46"/>
      <c r="L46"/>
      <c r="M46"/>
      <c r="N46"/>
      <c r="O46"/>
      <c r="P46"/>
      <c r="Q46"/>
      <c r="R46"/>
      <c r="X46" s="44"/>
      <c r="Y46" s="44"/>
      <c r="Z46" s="44"/>
    </row>
    <row r="47" spans="1:27" ht="14.45" customHeight="1" x14ac:dyDescent="0.45">
      <c r="A47"/>
      <c r="C47" s="44"/>
      <c r="D47" s="44"/>
      <c r="E47" s="44"/>
      <c r="F47"/>
      <c r="G47"/>
      <c r="H47"/>
      <c r="I47"/>
      <c r="J47"/>
      <c r="K47"/>
      <c r="L47"/>
      <c r="M47"/>
      <c r="N47"/>
      <c r="O47"/>
      <c r="P47"/>
      <c r="Q47"/>
      <c r="R47"/>
      <c r="X47" s="45"/>
      <c r="Y47" s="44"/>
      <c r="Z47" s="44"/>
    </row>
    <row r="48" spans="1:27" ht="28.5" x14ac:dyDescent="0.45">
      <c r="C48" s="45"/>
      <c r="D48" s="44"/>
      <c r="E48" s="44"/>
      <c r="X48" s="45"/>
      <c r="Y48" s="45"/>
      <c r="Z48" s="45"/>
    </row>
    <row r="49" spans="2:26" ht="30" customHeight="1" x14ac:dyDescent="0.35">
      <c r="B49" s="249"/>
      <c r="C49" s="249"/>
      <c r="D49" s="249"/>
      <c r="E49" s="249"/>
      <c r="W49" s="249"/>
      <c r="X49" s="249"/>
      <c r="Y49" s="249"/>
      <c r="Z49" s="249"/>
    </row>
    <row r="50" spans="2:26" ht="27" x14ac:dyDescent="0.35">
      <c r="X50" s="45"/>
      <c r="Y50" s="45"/>
      <c r="Z50" s="45"/>
    </row>
  </sheetData>
  <mergeCells count="96">
    <mergeCell ref="H9:N9"/>
    <mergeCell ref="H8:N8"/>
    <mergeCell ref="F8:G8"/>
    <mergeCell ref="F5:G5"/>
    <mergeCell ref="H5:O5"/>
    <mergeCell ref="H6:M6"/>
    <mergeCell ref="H7:M7"/>
    <mergeCell ref="B38:E38"/>
    <mergeCell ref="B49:E49"/>
    <mergeCell ref="A34:B34"/>
    <mergeCell ref="A33:B33"/>
    <mergeCell ref="A32:B32"/>
    <mergeCell ref="D31:J31"/>
    <mergeCell ref="A29:B29"/>
    <mergeCell ref="I16:I26"/>
    <mergeCell ref="A16:A17"/>
    <mergeCell ref="A31:B31"/>
    <mergeCell ref="G18:G19"/>
    <mergeCell ref="F18:F19"/>
    <mergeCell ref="C16:C17"/>
    <mergeCell ref="C18:C19"/>
    <mergeCell ref="B16:B17"/>
    <mergeCell ref="D16:D17"/>
    <mergeCell ref="E16:E17"/>
    <mergeCell ref="G16:G17"/>
    <mergeCell ref="A20:A21"/>
    <mergeCell ref="B20:B21"/>
    <mergeCell ref="D20:D21"/>
    <mergeCell ref="B3:D4"/>
    <mergeCell ref="Y13:Z13"/>
    <mergeCell ref="A14:A15"/>
    <mergeCell ref="B14:B15"/>
    <mergeCell ref="D14:D15"/>
    <mergeCell ref="E14:E15"/>
    <mergeCell ref="F14:F15"/>
    <mergeCell ref="G14:G15"/>
    <mergeCell ref="H14:H15"/>
    <mergeCell ref="I14:I15"/>
    <mergeCell ref="K14:K15"/>
    <mergeCell ref="T14:T15"/>
    <mergeCell ref="Y14:Y15"/>
    <mergeCell ref="Z14:Z15"/>
    <mergeCell ref="A13:I13"/>
    <mergeCell ref="J13:J15"/>
    <mergeCell ref="K13:N13"/>
    <mergeCell ref="O13:Q13"/>
    <mergeCell ref="R13:X13"/>
    <mergeCell ref="C14:C15"/>
    <mergeCell ref="A11:Z11"/>
    <mergeCell ref="E20:E21"/>
    <mergeCell ref="F20:F21"/>
    <mergeCell ref="C20:C21"/>
    <mergeCell ref="G20:G21"/>
    <mergeCell ref="F16:F17"/>
    <mergeCell ref="D18:D19"/>
    <mergeCell ref="E18:E19"/>
    <mergeCell ref="A18:A19"/>
    <mergeCell ref="W49:Z49"/>
    <mergeCell ref="A27:B27"/>
    <mergeCell ref="H16:H23"/>
    <mergeCell ref="A36:B36"/>
    <mergeCell ref="A35:B35"/>
    <mergeCell ref="B22:B23"/>
    <mergeCell ref="C22:C23"/>
    <mergeCell ref="G22:G23"/>
    <mergeCell ref="E22:E23"/>
    <mergeCell ref="D22:D23"/>
    <mergeCell ref="L35:M35"/>
    <mergeCell ref="I38:M38"/>
    <mergeCell ref="B18:B19"/>
    <mergeCell ref="I41:M41"/>
    <mergeCell ref="I37:M37"/>
    <mergeCell ref="F32:J32"/>
    <mergeCell ref="T34:W34"/>
    <mergeCell ref="F36:J36"/>
    <mergeCell ref="F35:J35"/>
    <mergeCell ref="F34:J34"/>
    <mergeCell ref="F33:J33"/>
    <mergeCell ref="L36:M36"/>
    <mergeCell ref="L33:M33"/>
    <mergeCell ref="L31:M31"/>
    <mergeCell ref="L32:M32"/>
    <mergeCell ref="A22:A23"/>
    <mergeCell ref="W38:Z38"/>
    <mergeCell ref="N31:Q31"/>
    <mergeCell ref="N32:Q32"/>
    <mergeCell ref="N33:Q33"/>
    <mergeCell ref="N34:Q34"/>
    <mergeCell ref="N35:Q35"/>
    <mergeCell ref="S31:W31"/>
    <mergeCell ref="T33:W33"/>
    <mergeCell ref="T32:W32"/>
    <mergeCell ref="N36:Q36"/>
    <mergeCell ref="W37:Z37"/>
    <mergeCell ref="L34:M34"/>
    <mergeCell ref="F22:F23"/>
  </mergeCells>
  <printOptions horizontalCentered="1" verticalCentered="1"/>
  <pageMargins left="0.109375" right="0.23622047244094491" top="0.74803149606299213" bottom="0.74803149606299213" header="0.31496062992125984" footer="0.31496062992125984"/>
  <pageSetup paperSize="9" scale="1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F52"/>
  <sheetViews>
    <sheetView view="pageLayout" topLeftCell="A6" zoomScale="40" zoomScaleNormal="70" zoomScalePageLayoutView="40" workbookViewId="0">
      <selection activeCell="D20" sqref="D20"/>
    </sheetView>
  </sheetViews>
  <sheetFormatPr baseColWidth="10" defaultColWidth="10.85546875" defaultRowHeight="14.25" x14ac:dyDescent="0.2"/>
  <cols>
    <col min="1" max="1" width="6.7109375" style="1" customWidth="1"/>
    <col min="2" max="2" width="58.7109375" style="1" customWidth="1"/>
    <col min="3" max="3" width="16.28515625" style="1" customWidth="1"/>
    <col min="4" max="4" width="44.7109375" style="1" customWidth="1"/>
    <col min="5" max="5" width="20.5703125" style="168" customWidth="1"/>
    <col min="6" max="6" width="19.28515625" style="1" customWidth="1"/>
    <col min="7" max="7" width="31.28515625" style="1" customWidth="1"/>
    <col min="8" max="8" width="30.5703125" style="1" customWidth="1"/>
    <col min="9" max="9" width="37.5703125" style="1" customWidth="1"/>
    <col min="10" max="10" width="43.140625" style="1" customWidth="1"/>
    <col min="11" max="11" width="38.28515625" style="2" customWidth="1"/>
    <col min="12" max="12" width="29.85546875" style="1" customWidth="1"/>
    <col min="13" max="13" width="31.7109375" style="1" customWidth="1"/>
    <col min="14" max="14" width="32.140625" style="1" customWidth="1"/>
    <col min="15" max="15" width="29.5703125" style="1" customWidth="1"/>
    <col min="16" max="16" width="31.28515625" style="1" customWidth="1"/>
    <col min="17" max="17" width="30.7109375" style="1" customWidth="1"/>
    <col min="18" max="18" width="27.140625" style="1" customWidth="1"/>
    <col min="19" max="19" width="28.42578125" style="1" customWidth="1"/>
    <col min="20" max="20" width="20.85546875" style="1" customWidth="1"/>
    <col min="21" max="21" width="27" style="1" customWidth="1"/>
    <col min="22" max="22" width="28.28515625" style="1" customWidth="1"/>
    <col min="23" max="23" width="40.28515625" style="1" customWidth="1"/>
    <col min="24" max="24" width="33.42578125" style="1" customWidth="1"/>
    <col min="25" max="25" width="19.5703125" style="1" customWidth="1"/>
    <col min="26" max="26" width="23.42578125" style="1" customWidth="1"/>
    <col min="27" max="27" width="8.7109375" style="1" customWidth="1"/>
    <col min="28" max="28" width="10.28515625" style="1" customWidth="1"/>
    <col min="29" max="29" width="11.140625" style="1" customWidth="1"/>
    <col min="30" max="30" width="12.7109375" style="1" customWidth="1"/>
    <col min="31" max="16384" width="10.85546875" style="1"/>
  </cols>
  <sheetData>
    <row r="1" spans="1:32" ht="38.450000000000003" customHeight="1" x14ac:dyDescent="0.25">
      <c r="A1"/>
      <c r="B1"/>
      <c r="C1"/>
      <c r="D1"/>
      <c r="E1" s="352" t="s">
        <v>165</v>
      </c>
      <c r="F1" s="352"/>
      <c r="G1" s="352"/>
      <c r="H1" s="352"/>
      <c r="I1" s="352"/>
      <c r="J1" s="352"/>
      <c r="K1" s="352"/>
      <c r="L1" s="352"/>
      <c r="M1" s="352"/>
      <c r="N1" s="352"/>
      <c r="O1" s="352"/>
      <c r="P1" s="352"/>
      <c r="Q1" s="352"/>
      <c r="R1" s="352"/>
      <c r="S1" s="352"/>
      <c r="T1" s="352"/>
      <c r="U1" s="352"/>
      <c r="V1" s="352"/>
      <c r="W1" s="352"/>
      <c r="X1" s="352"/>
      <c r="Y1" s="352"/>
      <c r="Z1"/>
    </row>
    <row r="2" spans="1:32" ht="24.75" customHeight="1" x14ac:dyDescent="0.25">
      <c r="A2" s="12"/>
      <c r="B2" s="327"/>
      <c r="C2" s="327"/>
      <c r="D2" s="327"/>
      <c r="E2" s="352"/>
      <c r="F2" s="352"/>
      <c r="G2" s="352"/>
      <c r="H2" s="352"/>
      <c r="I2" s="352"/>
      <c r="J2" s="352"/>
      <c r="K2" s="352"/>
      <c r="L2" s="352"/>
      <c r="M2" s="352"/>
      <c r="N2" s="352"/>
      <c r="O2" s="352"/>
      <c r="P2" s="352"/>
      <c r="Q2" s="352"/>
      <c r="R2" s="352"/>
      <c r="S2" s="352"/>
      <c r="T2" s="352"/>
      <c r="U2" s="352"/>
      <c r="V2" s="352"/>
      <c r="W2" s="352"/>
      <c r="X2" s="352"/>
      <c r="Y2" s="352"/>
      <c r="Z2" s="16"/>
    </row>
    <row r="3" spans="1:32" ht="25.5" thickBot="1" x14ac:dyDescent="0.45">
      <c r="A3" s="12"/>
      <c r="B3" s="327"/>
      <c r="C3" s="327"/>
      <c r="D3" s="327"/>
      <c r="E3" s="12"/>
      <c r="F3" s="12"/>
      <c r="G3" s="9"/>
      <c r="H3" s="13"/>
      <c r="I3" s="13"/>
      <c r="J3" s="14"/>
      <c r="K3" s="14"/>
      <c r="L3" s="14"/>
      <c r="M3" s="15"/>
      <c r="N3" s="15"/>
      <c r="O3" s="13"/>
      <c r="P3" s="9"/>
      <c r="Q3" s="13"/>
      <c r="R3" s="13"/>
      <c r="S3" s="9"/>
      <c r="T3" s="13"/>
      <c r="U3" s="13"/>
      <c r="V3" s="16"/>
      <c r="W3" s="16"/>
      <c r="X3" s="16"/>
      <c r="Y3" s="16"/>
      <c r="Z3" s="16"/>
    </row>
    <row r="4" spans="1:32" ht="30.75" thickBot="1" x14ac:dyDescent="0.35">
      <c r="A4" s="12"/>
      <c r="L4" s="328" t="s">
        <v>15</v>
      </c>
      <c r="M4" s="329"/>
      <c r="N4" s="330"/>
      <c r="O4" s="368" t="s">
        <v>87</v>
      </c>
      <c r="P4" s="369"/>
      <c r="Q4" s="369"/>
      <c r="R4" s="369"/>
      <c r="S4" s="369"/>
      <c r="T4" s="370"/>
      <c r="U4" s="170"/>
      <c r="V4" s="17"/>
      <c r="W4" s="17"/>
      <c r="X4" s="17"/>
      <c r="Y4" s="17"/>
      <c r="Z4" s="17"/>
    </row>
    <row r="5" spans="1:32" ht="30.75" thickBot="1" x14ac:dyDescent="0.25">
      <c r="A5" s="12"/>
      <c r="L5" s="331" t="s">
        <v>16</v>
      </c>
      <c r="M5" s="332"/>
      <c r="N5" s="333"/>
      <c r="O5" s="368">
        <v>2025</v>
      </c>
      <c r="P5" s="369"/>
      <c r="Q5" s="369"/>
      <c r="R5" s="369"/>
      <c r="S5" s="369"/>
      <c r="T5" s="370"/>
      <c r="U5" s="170"/>
      <c r="V5" s="13"/>
      <c r="W5" s="13"/>
      <c r="X5" s="13"/>
      <c r="Y5" s="13"/>
      <c r="Z5" s="13"/>
    </row>
    <row r="6" spans="1:32" ht="30.75" thickBot="1" x14ac:dyDescent="0.25">
      <c r="A6" s="12"/>
      <c r="L6" s="331" t="s">
        <v>144</v>
      </c>
      <c r="M6" s="332"/>
      <c r="N6" s="333"/>
      <c r="O6" s="368" t="s">
        <v>88</v>
      </c>
      <c r="P6" s="369"/>
      <c r="Q6" s="369"/>
      <c r="R6" s="369"/>
      <c r="S6" s="369"/>
      <c r="T6" s="370"/>
      <c r="U6" s="171"/>
      <c r="V6" s="13"/>
      <c r="W6" s="13"/>
      <c r="X6" s="13"/>
      <c r="Y6" s="13"/>
      <c r="Z6" s="13"/>
    </row>
    <row r="7" spans="1:32" ht="48.75" customHeight="1" thickBot="1" x14ac:dyDescent="0.25">
      <c r="A7" s="12"/>
      <c r="L7" s="357" t="s">
        <v>89</v>
      </c>
      <c r="M7" s="358"/>
      <c r="N7" s="359"/>
      <c r="O7" s="374" t="s">
        <v>90</v>
      </c>
      <c r="P7" s="375"/>
      <c r="Q7" s="375"/>
      <c r="R7" s="375"/>
      <c r="S7" s="375"/>
      <c r="T7" s="376"/>
      <c r="U7" s="172"/>
      <c r="V7" s="13"/>
      <c r="W7" s="13"/>
      <c r="X7" s="13"/>
      <c r="Y7" s="13"/>
      <c r="Z7" s="13"/>
    </row>
    <row r="8" spans="1:32" ht="30.75" thickBot="1" x14ac:dyDescent="0.25">
      <c r="A8" s="12"/>
      <c r="L8" s="360" t="s">
        <v>18</v>
      </c>
      <c r="M8" s="361"/>
      <c r="N8" s="362"/>
      <c r="O8" s="368" t="s">
        <v>91</v>
      </c>
      <c r="P8" s="369"/>
      <c r="Q8" s="369"/>
      <c r="R8" s="369"/>
      <c r="S8" s="369"/>
      <c r="T8" s="370"/>
      <c r="U8" s="171"/>
      <c r="V8" s="13"/>
      <c r="W8" s="13"/>
      <c r="X8" s="13"/>
      <c r="Y8" s="13"/>
      <c r="Z8" s="13"/>
    </row>
    <row r="9" spans="1:32" ht="16.5" thickTop="1" thickBot="1" x14ac:dyDescent="0.3">
      <c r="A9" s="9"/>
      <c r="B9" s="18"/>
      <c r="C9" s="18"/>
      <c r="D9"/>
      <c r="E9" s="16"/>
      <c r="F9"/>
      <c r="G9"/>
      <c r="H9"/>
      <c r="I9"/>
      <c r="J9" s="9"/>
      <c r="K9" s="9"/>
      <c r="L9" s="9"/>
      <c r="M9" s="9"/>
      <c r="N9" s="9"/>
      <c r="O9" s="9"/>
      <c r="P9" s="9"/>
      <c r="Q9" s="9"/>
      <c r="R9" s="9"/>
      <c r="S9" s="9"/>
      <c r="T9" s="9"/>
      <c r="U9" s="9"/>
      <c r="V9" s="9"/>
      <c r="W9" s="9"/>
      <c r="X9" s="9"/>
      <c r="Y9" s="9"/>
      <c r="Z9" s="9"/>
    </row>
    <row r="10" spans="1:32" ht="42.75" customHeight="1" thickBot="1" x14ac:dyDescent="0.25">
      <c r="A10" s="371" t="s">
        <v>80</v>
      </c>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3"/>
    </row>
    <row r="11" spans="1:32" ht="15.75" thickBot="1" x14ac:dyDescent="0.3">
      <c r="A11" s="9"/>
      <c r="B11" s="18"/>
      <c r="C11" s="18"/>
      <c r="D11"/>
      <c r="E11" s="16"/>
      <c r="F11"/>
      <c r="G11"/>
      <c r="H11"/>
      <c r="I11"/>
      <c r="J11" s="9"/>
      <c r="K11" s="9"/>
      <c r="L11" s="19"/>
      <c r="M11" s="19"/>
      <c r="N11" s="19"/>
      <c r="O11" s="19"/>
      <c r="P11" s="19"/>
      <c r="Q11" s="19"/>
      <c r="R11" s="19"/>
      <c r="S11" s="19"/>
      <c r="T11" s="19"/>
      <c r="U11" s="19"/>
      <c r="V11" s="19"/>
      <c r="W11" s="19"/>
      <c r="X11" s="19"/>
      <c r="Y11" s="19"/>
      <c r="Z11" s="19"/>
    </row>
    <row r="12" spans="1:32" ht="73.5" customHeight="1" thickBot="1" x14ac:dyDescent="0.25">
      <c r="A12" s="334" t="s">
        <v>11</v>
      </c>
      <c r="B12" s="334"/>
      <c r="C12" s="334"/>
      <c r="D12" s="334"/>
      <c r="E12" s="334"/>
      <c r="F12" s="334"/>
      <c r="G12" s="334"/>
      <c r="H12" s="334"/>
      <c r="I12" s="334"/>
      <c r="J12" s="335" t="s">
        <v>14</v>
      </c>
      <c r="K12" s="336" t="s">
        <v>47</v>
      </c>
      <c r="L12" s="336"/>
      <c r="M12" s="336"/>
      <c r="N12" s="336"/>
      <c r="O12" s="334" t="s">
        <v>48</v>
      </c>
      <c r="P12" s="334"/>
      <c r="Q12" s="334"/>
      <c r="R12" s="307" t="s">
        <v>68</v>
      </c>
      <c r="S12" s="307"/>
      <c r="T12" s="307"/>
      <c r="U12" s="307"/>
      <c r="V12" s="307"/>
      <c r="W12" s="307"/>
      <c r="X12" s="307"/>
      <c r="Y12" s="365" t="s">
        <v>50</v>
      </c>
      <c r="Z12" s="365"/>
    </row>
    <row r="13" spans="1:32" ht="149.25" customHeight="1" thickBot="1" x14ac:dyDescent="0.25">
      <c r="A13" s="318" t="s">
        <v>51</v>
      </c>
      <c r="B13" s="317" t="s">
        <v>10</v>
      </c>
      <c r="C13" s="318" t="s">
        <v>123</v>
      </c>
      <c r="D13" s="317" t="s">
        <v>25</v>
      </c>
      <c r="E13" s="317" t="s">
        <v>52</v>
      </c>
      <c r="F13" s="317" t="s">
        <v>3</v>
      </c>
      <c r="G13" s="317" t="s">
        <v>23</v>
      </c>
      <c r="H13" s="317" t="s">
        <v>5</v>
      </c>
      <c r="I13" s="366" t="s">
        <v>53</v>
      </c>
      <c r="J13" s="335"/>
      <c r="K13" s="179" t="s">
        <v>81</v>
      </c>
      <c r="L13" s="179" t="s">
        <v>41</v>
      </c>
      <c r="M13" s="179" t="s">
        <v>6</v>
      </c>
      <c r="N13" s="179" t="s">
        <v>82</v>
      </c>
      <c r="O13" s="179" t="s">
        <v>30</v>
      </c>
      <c r="P13" s="179" t="s">
        <v>42</v>
      </c>
      <c r="Q13" s="179" t="s">
        <v>58</v>
      </c>
      <c r="R13" s="75" t="s">
        <v>59</v>
      </c>
      <c r="S13" s="75" t="s">
        <v>84</v>
      </c>
      <c r="T13" s="367" t="s">
        <v>24</v>
      </c>
      <c r="U13" s="75" t="s">
        <v>61</v>
      </c>
      <c r="V13" s="75" t="s">
        <v>85</v>
      </c>
      <c r="W13" s="75" t="s">
        <v>29</v>
      </c>
      <c r="X13" s="75" t="s">
        <v>37</v>
      </c>
      <c r="Y13" s="306" t="s">
        <v>2</v>
      </c>
      <c r="Z13" s="306" t="s">
        <v>26</v>
      </c>
    </row>
    <row r="14" spans="1:32" ht="52.5" customHeight="1" thickBot="1" x14ac:dyDescent="0.5">
      <c r="A14" s="318"/>
      <c r="B14" s="317"/>
      <c r="C14" s="318"/>
      <c r="D14" s="317"/>
      <c r="E14" s="317"/>
      <c r="F14" s="317"/>
      <c r="G14" s="317"/>
      <c r="H14" s="317"/>
      <c r="I14" s="366"/>
      <c r="J14" s="335"/>
      <c r="K14" s="180"/>
      <c r="L14" s="180">
        <v>12</v>
      </c>
      <c r="M14" s="181">
        <v>3</v>
      </c>
      <c r="N14" s="180" t="s">
        <v>83</v>
      </c>
      <c r="O14" s="181">
        <v>15</v>
      </c>
      <c r="P14" s="180">
        <v>12</v>
      </c>
      <c r="Q14" s="182">
        <v>3</v>
      </c>
      <c r="R14" s="101">
        <v>12</v>
      </c>
      <c r="S14" s="78">
        <v>12</v>
      </c>
      <c r="T14" s="367"/>
      <c r="U14" s="100">
        <v>7</v>
      </c>
      <c r="V14" s="76">
        <v>10</v>
      </c>
      <c r="W14" s="76">
        <v>3</v>
      </c>
      <c r="X14" s="77" t="s">
        <v>86</v>
      </c>
      <c r="Y14" s="306"/>
      <c r="Z14" s="306"/>
    </row>
    <row r="15" spans="1:32" ht="33.75" customHeight="1" thickBot="1" x14ac:dyDescent="0.25">
      <c r="A15" s="349">
        <v>1</v>
      </c>
      <c r="B15" s="350" t="s">
        <v>171</v>
      </c>
      <c r="C15" s="348">
        <v>2025</v>
      </c>
      <c r="D15" s="344"/>
      <c r="E15" s="351" t="s">
        <v>138</v>
      </c>
      <c r="F15" s="351">
        <v>18</v>
      </c>
      <c r="G15" s="356" t="s">
        <v>103</v>
      </c>
      <c r="H15" s="354" t="s">
        <v>174</v>
      </c>
      <c r="I15" s="355" t="s">
        <v>40</v>
      </c>
      <c r="J15" s="188" t="s">
        <v>12</v>
      </c>
      <c r="K15" s="189">
        <v>45800</v>
      </c>
      <c r="L15" s="189">
        <f>K15+L14-11</f>
        <v>45801</v>
      </c>
      <c r="M15" s="189">
        <f>L15+5-2</f>
        <v>45804</v>
      </c>
      <c r="N15" s="189">
        <f>M15+30+2</f>
        <v>45836</v>
      </c>
      <c r="O15" s="189">
        <f>N15+O14+4</f>
        <v>45855</v>
      </c>
      <c r="P15" s="189">
        <f>O15+P14+4</f>
        <v>45871</v>
      </c>
      <c r="Q15" s="189">
        <f>P15+Q14+2</f>
        <v>45876</v>
      </c>
      <c r="R15" s="102">
        <f>Q15+R14+2</f>
        <v>45890</v>
      </c>
      <c r="S15" s="102">
        <f>R15+S14+4</f>
        <v>45906</v>
      </c>
      <c r="T15" s="102"/>
      <c r="U15" s="102">
        <f>S15+U14+4+2</f>
        <v>45919</v>
      </c>
      <c r="V15" s="102">
        <f>U15+V14+25</f>
        <v>45954</v>
      </c>
      <c r="W15" s="102">
        <f>V15+W14+2</f>
        <v>45959</v>
      </c>
      <c r="X15" s="102">
        <f>W15+3</f>
        <v>45962</v>
      </c>
      <c r="Y15" s="103"/>
      <c r="Z15" s="104">
        <f>X15+45+14</f>
        <v>46021</v>
      </c>
      <c r="AA15" s="37"/>
      <c r="AB15" s="37"/>
      <c r="AC15" s="37"/>
      <c r="AD15" s="37"/>
      <c r="AE15" s="37"/>
      <c r="AF15" s="37"/>
    </row>
    <row r="16" spans="1:32" ht="139.5" customHeight="1" thickBot="1" x14ac:dyDescent="0.25">
      <c r="A16" s="349"/>
      <c r="B16" s="350"/>
      <c r="C16" s="348"/>
      <c r="D16" s="344"/>
      <c r="E16" s="351"/>
      <c r="F16" s="351"/>
      <c r="G16" s="351"/>
      <c r="H16" s="348"/>
      <c r="I16" s="355"/>
      <c r="J16" s="190" t="s">
        <v>179</v>
      </c>
      <c r="K16" s="191"/>
      <c r="L16" s="191"/>
      <c r="M16" s="191"/>
      <c r="N16" s="191"/>
      <c r="O16" s="191"/>
      <c r="P16" s="191"/>
      <c r="Q16" s="191"/>
      <c r="R16" s="105"/>
      <c r="S16" s="105"/>
      <c r="T16" s="105"/>
      <c r="U16" s="105"/>
      <c r="V16" s="105"/>
      <c r="W16" s="105"/>
      <c r="X16" s="105"/>
      <c r="Y16" s="106"/>
      <c r="Z16" s="107"/>
    </row>
    <row r="17" spans="1:27" ht="39" customHeight="1" thickBot="1" x14ac:dyDescent="0.25">
      <c r="A17" s="342">
        <v>2</v>
      </c>
      <c r="B17" s="343" t="s">
        <v>172</v>
      </c>
      <c r="C17" s="348">
        <v>2025</v>
      </c>
      <c r="D17" s="344"/>
      <c r="E17" s="363" t="s">
        <v>131</v>
      </c>
      <c r="F17" s="364">
        <v>18</v>
      </c>
      <c r="G17" s="353" t="s">
        <v>103</v>
      </c>
      <c r="H17" s="354" t="s">
        <v>175</v>
      </c>
      <c r="I17" s="355" t="s">
        <v>40</v>
      </c>
      <c r="J17" s="188" t="s">
        <v>12</v>
      </c>
      <c r="K17" s="189">
        <v>45800</v>
      </c>
      <c r="L17" s="189">
        <v>45801</v>
      </c>
      <c r="M17" s="189">
        <v>45804</v>
      </c>
      <c r="N17" s="189">
        <v>45836</v>
      </c>
      <c r="O17" s="189">
        <v>45855</v>
      </c>
      <c r="P17" s="189">
        <v>45871</v>
      </c>
      <c r="Q17" s="189">
        <v>45876</v>
      </c>
      <c r="R17" s="102">
        <v>45890</v>
      </c>
      <c r="S17" s="102">
        <v>45906</v>
      </c>
      <c r="T17" s="102"/>
      <c r="U17" s="102">
        <v>45919</v>
      </c>
      <c r="V17" s="102">
        <v>45954</v>
      </c>
      <c r="W17" s="102">
        <v>45959</v>
      </c>
      <c r="X17" s="102">
        <v>45962</v>
      </c>
      <c r="Y17" s="103"/>
      <c r="Z17" s="104">
        <v>46021</v>
      </c>
    </row>
    <row r="18" spans="1:27" ht="173.25" customHeight="1" thickBot="1" x14ac:dyDescent="0.5">
      <c r="A18" s="342"/>
      <c r="B18" s="343"/>
      <c r="C18" s="348"/>
      <c r="D18" s="344"/>
      <c r="E18" s="363"/>
      <c r="F18" s="364"/>
      <c r="G18" s="353"/>
      <c r="H18" s="354"/>
      <c r="I18" s="355"/>
      <c r="J18" s="190" t="s">
        <v>180</v>
      </c>
      <c r="K18" s="192"/>
      <c r="L18" s="192"/>
      <c r="M18" s="192"/>
      <c r="N18" s="192"/>
      <c r="O18" s="192"/>
      <c r="P18" s="192"/>
      <c r="Q18" s="192"/>
      <c r="R18" s="105"/>
      <c r="S18" s="105"/>
      <c r="T18" s="108"/>
      <c r="U18" s="108"/>
      <c r="V18" s="108"/>
      <c r="W18" s="108"/>
      <c r="X18" s="108"/>
      <c r="Y18" s="109"/>
      <c r="Z18" s="109"/>
    </row>
    <row r="19" spans="1:27" ht="131.25" customHeight="1" thickBot="1" x14ac:dyDescent="0.5">
      <c r="A19" s="183">
        <v>3</v>
      </c>
      <c r="B19" s="193" t="s">
        <v>173</v>
      </c>
      <c r="C19" s="185">
        <v>2025</v>
      </c>
      <c r="D19" s="194"/>
      <c r="E19" s="195" t="s">
        <v>157</v>
      </c>
      <c r="F19" s="196"/>
      <c r="G19" s="186" t="s">
        <v>103</v>
      </c>
      <c r="H19" s="187" t="s">
        <v>176</v>
      </c>
      <c r="I19" s="184" t="s">
        <v>117</v>
      </c>
      <c r="J19" s="191"/>
      <c r="K19" s="192"/>
      <c r="L19" s="192"/>
      <c r="M19" s="192"/>
      <c r="N19" s="192"/>
      <c r="O19" s="192"/>
      <c r="P19" s="192"/>
      <c r="Q19" s="192"/>
      <c r="R19" s="105"/>
      <c r="S19" s="105"/>
      <c r="T19" s="108"/>
      <c r="U19" s="108"/>
      <c r="V19" s="108"/>
      <c r="W19" s="108"/>
      <c r="X19" s="108"/>
      <c r="Y19" s="109"/>
      <c r="Z19" s="109"/>
      <c r="AA19" s="99"/>
    </row>
    <row r="20" spans="1:27" ht="57" customHeight="1" thickBot="1" x14ac:dyDescent="0.25">
      <c r="A20" s="288" t="s">
        <v>1</v>
      </c>
      <c r="B20" s="288"/>
      <c r="C20" s="197"/>
      <c r="D20" s="198"/>
      <c r="E20" s="199"/>
      <c r="F20" s="200"/>
      <c r="G20" s="200"/>
      <c r="H20" s="197"/>
      <c r="I20" s="200"/>
      <c r="J20" s="200"/>
      <c r="K20" s="199"/>
      <c r="L20" s="200"/>
      <c r="M20" s="200"/>
      <c r="N20" s="199"/>
      <c r="O20" s="200"/>
      <c r="P20" s="200"/>
      <c r="Q20" s="199"/>
      <c r="R20" s="79"/>
      <c r="S20" s="79"/>
      <c r="T20" s="80"/>
      <c r="U20" s="79"/>
      <c r="V20" s="79"/>
      <c r="W20" s="110"/>
      <c r="X20" s="79"/>
      <c r="Y20" s="111"/>
      <c r="Z20" s="112"/>
    </row>
    <row r="21" spans="1:27" ht="15" x14ac:dyDescent="0.25">
      <c r="A21" s="23"/>
      <c r="B21" s="23"/>
      <c r="C21" s="23"/>
      <c r="D21" s="23"/>
      <c r="E21" s="21"/>
      <c r="F21" s="23"/>
      <c r="G21" s="22"/>
      <c r="H21" s="22"/>
      <c r="I21" s="22"/>
      <c r="J21" s="22"/>
      <c r="K21" s="22"/>
      <c r="L21" s="22"/>
      <c r="M21" s="22"/>
      <c r="N21" s="22"/>
      <c r="O21" s="22"/>
      <c r="P21" s="22"/>
      <c r="Q21" s="22"/>
      <c r="R21" s="22"/>
      <c r="S21" s="22"/>
      <c r="T21" s="22"/>
      <c r="U21" s="22"/>
      <c r="V21" s="22"/>
      <c r="W21" s="22"/>
      <c r="X21" s="22"/>
      <c r="Y21" s="22"/>
      <c r="Z21" s="22"/>
    </row>
    <row r="22" spans="1:27" ht="15" x14ac:dyDescent="0.25">
      <c r="A22" s="23"/>
      <c r="B22" s="23"/>
      <c r="C22" s="23"/>
      <c r="D22" s="23"/>
      <c r="E22" s="21"/>
      <c r="F22" s="23"/>
      <c r="G22" s="3"/>
      <c r="H22" s="3"/>
      <c r="I22" s="21"/>
      <c r="J22" s="21"/>
      <c r="K22" s="20"/>
      <c r="L22" s="20"/>
      <c r="M22" s="20"/>
      <c r="N22" s="20"/>
      <c r="O22" s="20"/>
      <c r="P22" s="20"/>
      <c r="Q22" s="20"/>
      <c r="R22" s="21"/>
      <c r="S22" s="21"/>
      <c r="T22" s="20"/>
      <c r="U22" s="20"/>
      <c r="V22" s="20"/>
      <c r="W22" s="20"/>
      <c r="X22" s="20"/>
      <c r="Y22" s="20"/>
      <c r="Z22" s="20"/>
    </row>
    <row r="23" spans="1:27" ht="15.75" thickBot="1" x14ac:dyDescent="0.3">
      <c r="A23" s="23"/>
      <c r="B23" s="23"/>
      <c r="C23" s="23"/>
      <c r="D23" s="23"/>
      <c r="E23" s="21"/>
      <c r="F23" s="23"/>
      <c r="G23" s="10"/>
      <c r="H23"/>
      <c r="I23"/>
      <c r="J23"/>
      <c r="K23"/>
      <c r="L23"/>
      <c r="M23"/>
      <c r="N23"/>
      <c r="O23" s="9"/>
      <c r="P23"/>
      <c r="Q23"/>
      <c r="R23"/>
      <c r="S23"/>
      <c r="T23"/>
      <c r="U23" s="9"/>
      <c r="V23"/>
      <c r="W23"/>
      <c r="X23"/>
      <c r="Y23"/>
      <c r="Z23"/>
    </row>
    <row r="24" spans="1:27" ht="46.5" thickBot="1" x14ac:dyDescent="0.4">
      <c r="A24" s="9"/>
      <c r="B24" s="296" t="s">
        <v>39</v>
      </c>
      <c r="C24" s="297"/>
      <c r="D24" s="298"/>
      <c r="E24" s="298"/>
      <c r="F24" s="299"/>
      <c r="G24" s="81"/>
      <c r="H24" s="82"/>
      <c r="I24" s="82"/>
      <c r="J24" s="82"/>
      <c r="K24" s="82"/>
      <c r="L24" s="82"/>
      <c r="M24" s="82"/>
      <c r="N24" s="82"/>
      <c r="O24" s="82"/>
      <c r="P24" s="82"/>
      <c r="Q24" s="82"/>
      <c r="R24" s="82"/>
      <c r="S24" s="82"/>
      <c r="T24" s="82"/>
      <c r="U24" s="82"/>
      <c r="V24" s="82"/>
      <c r="W24" s="83"/>
      <c r="Z24" s="16"/>
    </row>
    <row r="25" spans="1:27" ht="24" thickBot="1" x14ac:dyDescent="0.4">
      <c r="A25" s="9"/>
      <c r="B25" s="84"/>
      <c r="C25" s="84"/>
      <c r="D25" s="85"/>
      <c r="E25" s="85"/>
      <c r="F25" s="85"/>
      <c r="G25" s="81"/>
      <c r="H25" s="82"/>
      <c r="I25" s="82"/>
      <c r="J25" s="82"/>
      <c r="K25" s="82"/>
      <c r="L25" s="82"/>
      <c r="M25" s="82"/>
      <c r="N25" s="82"/>
      <c r="O25" s="82"/>
      <c r="P25" s="82"/>
      <c r="Q25" s="82"/>
      <c r="R25" s="82"/>
      <c r="S25" s="82"/>
      <c r="T25" s="82"/>
      <c r="U25" s="82"/>
      <c r="V25" s="82"/>
      <c r="W25" s="82"/>
      <c r="X25" s="38"/>
      <c r="Y25" s="38"/>
      <c r="Z25"/>
    </row>
    <row r="26" spans="1:27" ht="74.25" customHeight="1" thickBot="1" x14ac:dyDescent="0.4">
      <c r="A26" s="9"/>
      <c r="B26" s="304" t="s">
        <v>139</v>
      </c>
      <c r="C26" s="305"/>
      <c r="D26" s="86"/>
      <c r="E26" s="339" t="s">
        <v>93</v>
      </c>
      <c r="F26" s="340"/>
      <c r="G26" s="340"/>
      <c r="H26" s="340"/>
      <c r="I26" s="341"/>
      <c r="J26" s="87"/>
      <c r="K26" s="87"/>
      <c r="L26" s="83"/>
      <c r="M26" s="83"/>
      <c r="N26" s="83"/>
      <c r="O26" s="82"/>
      <c r="P26" s="82"/>
      <c r="Q26" s="82"/>
      <c r="R26" s="82"/>
      <c r="S26" s="82"/>
      <c r="T26" s="82"/>
      <c r="U26" s="82"/>
      <c r="V26" s="82"/>
      <c r="W26" s="82"/>
      <c r="X26" s="39"/>
      <c r="Y26" s="39"/>
    </row>
    <row r="27" spans="1:27" ht="61.5" customHeight="1" thickBot="1" x14ac:dyDescent="0.4">
      <c r="A27" s="9"/>
      <c r="B27" s="302" t="s">
        <v>94</v>
      </c>
      <c r="C27" s="303"/>
      <c r="D27" s="88"/>
      <c r="E27" s="89">
        <v>1</v>
      </c>
      <c r="F27" s="90" t="s">
        <v>40</v>
      </c>
      <c r="G27" s="293" t="s">
        <v>95</v>
      </c>
      <c r="H27" s="294"/>
      <c r="I27" s="295"/>
      <c r="J27" s="87"/>
      <c r="K27" s="87"/>
      <c r="L27" s="83"/>
      <c r="M27" s="83"/>
      <c r="N27" s="83"/>
      <c r="O27" s="82"/>
      <c r="P27" s="82"/>
      <c r="Q27" s="82"/>
      <c r="R27" s="82"/>
      <c r="S27" s="82"/>
      <c r="T27" s="82"/>
      <c r="U27" s="82"/>
      <c r="V27" s="82"/>
      <c r="W27" s="82"/>
      <c r="X27" s="38"/>
      <c r="Y27" s="38"/>
      <c r="Z27"/>
    </row>
    <row r="28" spans="1:27" ht="68.25" customHeight="1" thickBot="1" x14ac:dyDescent="0.35">
      <c r="A28" s="9"/>
      <c r="B28" s="302" t="s">
        <v>43</v>
      </c>
      <c r="C28" s="303"/>
      <c r="D28" s="88"/>
      <c r="E28" s="91">
        <v>2</v>
      </c>
      <c r="F28" s="92" t="s">
        <v>96</v>
      </c>
      <c r="G28" s="293" t="s">
        <v>97</v>
      </c>
      <c r="H28" s="294"/>
      <c r="I28" s="295"/>
      <c r="J28" s="87"/>
      <c r="K28" s="300" t="s">
        <v>98</v>
      </c>
      <c r="L28" s="301"/>
      <c r="M28" s="308" t="s">
        <v>99</v>
      </c>
      <c r="N28" s="308"/>
      <c r="O28" s="309"/>
      <c r="P28" s="83"/>
      <c r="Q28" s="310" t="s">
        <v>23</v>
      </c>
      <c r="R28" s="311"/>
      <c r="S28" s="311"/>
      <c r="T28" s="311"/>
      <c r="U28" s="312"/>
      <c r="V28" s="83"/>
      <c r="W28" s="83"/>
      <c r="X28" s="39"/>
      <c r="Y28" s="39"/>
    </row>
    <row r="29" spans="1:27" ht="87" customHeight="1" thickBot="1" x14ac:dyDescent="0.5">
      <c r="A29" s="9"/>
      <c r="B29" s="302" t="s">
        <v>19</v>
      </c>
      <c r="C29" s="303"/>
      <c r="D29" s="88"/>
      <c r="E29" s="91">
        <v>3</v>
      </c>
      <c r="F29" s="92" t="s">
        <v>100</v>
      </c>
      <c r="G29" s="319" t="s">
        <v>101</v>
      </c>
      <c r="H29" s="320"/>
      <c r="I29" s="321"/>
      <c r="J29" s="93"/>
      <c r="K29" s="337">
        <v>1</v>
      </c>
      <c r="L29" s="338"/>
      <c r="M29" s="322" t="s">
        <v>102</v>
      </c>
      <c r="N29" s="322"/>
      <c r="O29" s="323"/>
      <c r="P29" s="83"/>
      <c r="Q29" s="94" t="s">
        <v>103</v>
      </c>
      <c r="R29" s="324" t="s">
        <v>104</v>
      </c>
      <c r="S29" s="325"/>
      <c r="T29" s="325"/>
      <c r="U29" s="326"/>
      <c r="V29" s="83"/>
      <c r="W29" s="83"/>
      <c r="X29" s="39"/>
      <c r="Y29" s="39"/>
    </row>
    <row r="30" spans="1:27" ht="66.75" customHeight="1" thickBot="1" x14ac:dyDescent="0.5">
      <c r="A30" s="9"/>
      <c r="B30" s="302" t="s">
        <v>20</v>
      </c>
      <c r="C30" s="303"/>
      <c r="D30" s="95"/>
      <c r="E30" s="91">
        <v>4</v>
      </c>
      <c r="F30" s="92" t="s">
        <v>105</v>
      </c>
      <c r="G30" s="293" t="s">
        <v>106</v>
      </c>
      <c r="H30" s="294"/>
      <c r="I30" s="295"/>
      <c r="J30" s="87"/>
      <c r="K30" s="337">
        <v>2</v>
      </c>
      <c r="L30" s="338"/>
      <c r="M30" s="322" t="s">
        <v>107</v>
      </c>
      <c r="N30" s="322"/>
      <c r="O30" s="323"/>
      <c r="P30" s="83"/>
      <c r="Q30" s="73" t="s">
        <v>108</v>
      </c>
      <c r="R30" s="324" t="s">
        <v>109</v>
      </c>
      <c r="S30" s="325"/>
      <c r="T30" s="325"/>
      <c r="U30" s="326"/>
      <c r="V30" s="83"/>
      <c r="W30" s="83"/>
      <c r="X30" s="39"/>
      <c r="Y30" s="39"/>
    </row>
    <row r="31" spans="1:27" ht="60.75" customHeight="1" thickBot="1" x14ac:dyDescent="0.5">
      <c r="A31" s="9"/>
      <c r="B31" s="302" t="s">
        <v>21</v>
      </c>
      <c r="C31" s="303"/>
      <c r="D31" s="88"/>
      <c r="E31" s="91">
        <v>5</v>
      </c>
      <c r="F31" s="92" t="s">
        <v>110</v>
      </c>
      <c r="G31" s="293" t="s">
        <v>111</v>
      </c>
      <c r="H31" s="294"/>
      <c r="I31" s="295"/>
      <c r="J31" s="87"/>
      <c r="K31" s="337">
        <v>3</v>
      </c>
      <c r="L31" s="338"/>
      <c r="M31" s="322" t="s">
        <v>112</v>
      </c>
      <c r="N31" s="322"/>
      <c r="O31" s="323"/>
      <c r="P31" s="83"/>
      <c r="Q31" s="74" t="s">
        <v>113</v>
      </c>
      <c r="R31" s="345" t="s">
        <v>114</v>
      </c>
      <c r="S31" s="346"/>
      <c r="T31" s="346"/>
      <c r="U31" s="347"/>
      <c r="V31" s="83"/>
      <c r="W31" s="83"/>
    </row>
    <row r="32" spans="1:27" ht="58.5" customHeight="1" thickBot="1" x14ac:dyDescent="0.5">
      <c r="A32" s="9"/>
      <c r="B32" s="289" t="s">
        <v>143</v>
      </c>
      <c r="C32" s="290"/>
      <c r="D32" s="96"/>
      <c r="E32" s="91">
        <v>6</v>
      </c>
      <c r="F32" s="92" t="s">
        <v>92</v>
      </c>
      <c r="G32" s="293" t="s">
        <v>115</v>
      </c>
      <c r="H32" s="294"/>
      <c r="I32" s="295"/>
      <c r="J32" s="87"/>
      <c r="K32" s="313">
        <v>4</v>
      </c>
      <c r="L32" s="314"/>
      <c r="M32" s="315" t="s">
        <v>116</v>
      </c>
      <c r="N32" s="315"/>
      <c r="O32" s="316"/>
      <c r="P32" s="83"/>
      <c r="Q32" s="83"/>
      <c r="R32" s="83"/>
      <c r="S32" s="83"/>
      <c r="T32" s="83"/>
      <c r="U32" s="82"/>
      <c r="V32" s="82"/>
      <c r="W32" s="82"/>
      <c r="X32" s="38"/>
      <c r="Y32" s="38"/>
      <c r="Z32"/>
    </row>
    <row r="33" spans="1:26" ht="62.25" customHeight="1" thickBot="1" x14ac:dyDescent="0.4">
      <c r="A33" s="9"/>
      <c r="B33" s="83"/>
      <c r="C33" s="83"/>
      <c r="D33" s="83"/>
      <c r="E33" s="91">
        <v>7</v>
      </c>
      <c r="F33" s="92" t="s">
        <v>117</v>
      </c>
      <c r="G33" s="293" t="s">
        <v>118</v>
      </c>
      <c r="H33" s="294"/>
      <c r="I33" s="295"/>
      <c r="J33" s="87"/>
      <c r="K33" s="87"/>
      <c r="L33" s="83"/>
      <c r="M33" s="83"/>
      <c r="N33" s="83"/>
      <c r="O33" s="82"/>
      <c r="P33" s="82"/>
      <c r="Q33" s="82"/>
      <c r="R33" s="82"/>
      <c r="S33" s="82"/>
      <c r="T33" s="82"/>
      <c r="U33" s="82"/>
      <c r="V33" s="82"/>
      <c r="W33" s="82"/>
      <c r="X33"/>
      <c r="Y33"/>
      <c r="Z33"/>
    </row>
    <row r="34" spans="1:26" ht="54.75" customHeight="1" thickBot="1" x14ac:dyDescent="0.4">
      <c r="A34" s="9"/>
      <c r="B34" s="83"/>
      <c r="C34" s="83"/>
      <c r="D34" s="83"/>
      <c r="E34" s="91">
        <v>8</v>
      </c>
      <c r="F34" s="92" t="s">
        <v>119</v>
      </c>
      <c r="G34" s="293" t="s">
        <v>120</v>
      </c>
      <c r="H34" s="294"/>
      <c r="I34" s="295"/>
      <c r="J34" s="87"/>
      <c r="K34" s="87"/>
      <c r="L34" s="83"/>
      <c r="M34" s="83"/>
      <c r="N34" s="83"/>
      <c r="O34" s="87"/>
      <c r="P34" s="82"/>
      <c r="Q34" s="82"/>
      <c r="R34" s="82"/>
      <c r="S34" s="82"/>
      <c r="T34" s="82"/>
      <c r="U34" s="82"/>
      <c r="V34" s="82"/>
      <c r="W34" s="82"/>
      <c r="X34"/>
      <c r="Y34"/>
      <c r="Z34"/>
    </row>
    <row r="35" spans="1:26" ht="60.75" customHeight="1" thickBot="1" x14ac:dyDescent="0.4">
      <c r="A35" s="9"/>
      <c r="B35" s="83"/>
      <c r="C35" s="83"/>
      <c r="D35" s="83"/>
      <c r="E35" s="97">
        <v>9</v>
      </c>
      <c r="F35" s="98" t="s">
        <v>78</v>
      </c>
      <c r="G35" s="293" t="s">
        <v>121</v>
      </c>
      <c r="H35" s="294"/>
      <c r="I35" s="295"/>
      <c r="J35" s="87"/>
      <c r="K35" s="87"/>
      <c r="L35" s="83"/>
      <c r="M35" s="83"/>
      <c r="N35" s="83"/>
      <c r="O35" s="87"/>
      <c r="P35" s="82"/>
      <c r="Q35" s="82"/>
      <c r="R35" s="82"/>
      <c r="S35" s="82"/>
      <c r="T35" s="82"/>
      <c r="U35" s="82"/>
      <c r="V35" s="82"/>
      <c r="W35" s="82"/>
      <c r="X35"/>
      <c r="Y35"/>
      <c r="Z35"/>
    </row>
    <row r="36" spans="1:26" ht="15" x14ac:dyDescent="0.25">
      <c r="A36"/>
      <c r="B36"/>
      <c r="C36"/>
      <c r="D36"/>
      <c r="E36" s="16"/>
      <c r="F36"/>
      <c r="G36"/>
      <c r="H36"/>
      <c r="I36"/>
      <c r="J36"/>
      <c r="K36"/>
      <c r="L36"/>
      <c r="M36"/>
      <c r="N36"/>
      <c r="O36"/>
      <c r="P36"/>
      <c r="Q36"/>
      <c r="R36"/>
      <c r="S36"/>
      <c r="T36"/>
      <c r="U36"/>
      <c r="V36"/>
      <c r="W36"/>
      <c r="X36"/>
      <c r="Y36"/>
      <c r="Z36"/>
    </row>
    <row r="37" spans="1:26" ht="15" x14ac:dyDescent="0.25">
      <c r="A37"/>
      <c r="B37"/>
      <c r="C37"/>
      <c r="D37"/>
      <c r="E37" s="16"/>
      <c r="F37"/>
      <c r="G37"/>
      <c r="H37"/>
      <c r="I37"/>
      <c r="J37"/>
      <c r="K37"/>
      <c r="L37"/>
      <c r="M37"/>
      <c r="N37"/>
      <c r="O37"/>
      <c r="P37"/>
      <c r="Q37"/>
      <c r="R37"/>
      <c r="S37"/>
      <c r="T37"/>
      <c r="U37"/>
      <c r="V37"/>
      <c r="W37"/>
      <c r="X37"/>
      <c r="Y37"/>
      <c r="Z37"/>
    </row>
    <row r="38" spans="1:26" ht="23.25" x14ac:dyDescent="0.35">
      <c r="A38"/>
      <c r="B38"/>
      <c r="C38"/>
      <c r="D38"/>
      <c r="E38" s="16"/>
      <c r="F38"/>
      <c r="G38"/>
      <c r="H38"/>
      <c r="I38"/>
      <c r="J38"/>
      <c r="K38"/>
      <c r="L38"/>
      <c r="M38"/>
      <c r="N38"/>
      <c r="O38"/>
      <c r="P38"/>
      <c r="Q38"/>
      <c r="R38"/>
      <c r="S38"/>
      <c r="T38"/>
      <c r="U38"/>
      <c r="V38"/>
      <c r="W38" s="291"/>
      <c r="X38" s="291"/>
      <c r="Y38" s="291"/>
      <c r="Z38"/>
    </row>
    <row r="39" spans="1:26" ht="15" x14ac:dyDescent="0.25">
      <c r="A39"/>
      <c r="B39"/>
      <c r="C39"/>
      <c r="D39"/>
      <c r="E39" s="16"/>
      <c r="F39"/>
      <c r="G39"/>
      <c r="H39"/>
      <c r="I39"/>
      <c r="J39"/>
      <c r="K39"/>
      <c r="L39"/>
      <c r="M39"/>
      <c r="N39"/>
      <c r="O39"/>
      <c r="P39"/>
      <c r="Q39"/>
      <c r="R39"/>
      <c r="S39"/>
      <c r="T39"/>
      <c r="U39"/>
      <c r="V39"/>
      <c r="W39"/>
      <c r="X39"/>
      <c r="Y39"/>
      <c r="Z39"/>
    </row>
    <row r="40" spans="1:26" ht="15" x14ac:dyDescent="0.25">
      <c r="A40"/>
      <c r="B40"/>
      <c r="C40"/>
      <c r="D40"/>
      <c r="E40" s="16"/>
      <c r="F40"/>
      <c r="G40"/>
      <c r="H40"/>
      <c r="I40"/>
      <c r="J40"/>
      <c r="K40"/>
      <c r="L40"/>
      <c r="M40"/>
      <c r="N40"/>
      <c r="O40"/>
      <c r="P40"/>
      <c r="Q40"/>
      <c r="R40"/>
      <c r="S40"/>
      <c r="T40"/>
      <c r="U40"/>
      <c r="V40"/>
      <c r="W40"/>
      <c r="X40"/>
      <c r="Y40"/>
      <c r="Z40"/>
    </row>
    <row r="41" spans="1:26" ht="15" x14ac:dyDescent="0.25">
      <c r="A41"/>
      <c r="B41"/>
      <c r="C41"/>
      <c r="D41"/>
      <c r="E41" s="16"/>
      <c r="F41"/>
      <c r="G41"/>
      <c r="H41"/>
      <c r="I41"/>
      <c r="J41"/>
      <c r="K41"/>
      <c r="L41"/>
      <c r="M41"/>
      <c r="N41"/>
      <c r="O41"/>
      <c r="P41"/>
      <c r="Q41"/>
      <c r="R41"/>
      <c r="S41"/>
      <c r="T41"/>
      <c r="U41"/>
      <c r="V41"/>
      <c r="W41"/>
      <c r="X41"/>
      <c r="Y41"/>
      <c r="Z41"/>
    </row>
    <row r="52" spans="23:25" ht="22.5" x14ac:dyDescent="0.3">
      <c r="W52" s="292"/>
      <c r="X52" s="292"/>
      <c r="Y52" s="292"/>
    </row>
  </sheetData>
  <mergeCells count="84">
    <mergeCell ref="E17:E18"/>
    <mergeCell ref="F17:F18"/>
    <mergeCell ref="F15:F16"/>
    <mergeCell ref="Y12:Z12"/>
    <mergeCell ref="H13:H14"/>
    <mergeCell ref="I13:I14"/>
    <mergeCell ref="T13:T14"/>
    <mergeCell ref="A17:A18"/>
    <mergeCell ref="B17:B18"/>
    <mergeCell ref="D17:D18"/>
    <mergeCell ref="A13:A14"/>
    <mergeCell ref="M31:O31"/>
    <mergeCell ref="K30:L30"/>
    <mergeCell ref="M30:O30"/>
    <mergeCell ref="K31:L31"/>
    <mergeCell ref="C17:C18"/>
    <mergeCell ref="A15:A16"/>
    <mergeCell ref="B15:B16"/>
    <mergeCell ref="D15:D16"/>
    <mergeCell ref="E15:E16"/>
    <mergeCell ref="C15:C16"/>
    <mergeCell ref="G17:G18"/>
    <mergeCell ref="H17:H18"/>
    <mergeCell ref="B2:D3"/>
    <mergeCell ref="L4:N4"/>
    <mergeCell ref="L5:N5"/>
    <mergeCell ref="L6:N6"/>
    <mergeCell ref="A12:I12"/>
    <mergeCell ref="J12:J14"/>
    <mergeCell ref="K12:N12"/>
    <mergeCell ref="E1:Y2"/>
    <mergeCell ref="L7:N7"/>
    <mergeCell ref="L8:N8"/>
    <mergeCell ref="O8:T8"/>
    <mergeCell ref="O5:T5"/>
    <mergeCell ref="O4:T4"/>
    <mergeCell ref="O6:T6"/>
    <mergeCell ref="A10:Z10"/>
    <mergeCell ref="O7:T7"/>
    <mergeCell ref="B29:C29"/>
    <mergeCell ref="G30:I30"/>
    <mergeCell ref="G29:I29"/>
    <mergeCell ref="M29:O29"/>
    <mergeCell ref="R29:U29"/>
    <mergeCell ref="K29:L29"/>
    <mergeCell ref="R30:U30"/>
    <mergeCell ref="B13:B14"/>
    <mergeCell ref="D13:D14"/>
    <mergeCell ref="E13:E14"/>
    <mergeCell ref="F13:F14"/>
    <mergeCell ref="G13:G14"/>
    <mergeCell ref="C13:C14"/>
    <mergeCell ref="Y13:Y14"/>
    <mergeCell ref="Z13:Z14"/>
    <mergeCell ref="R12:X12"/>
    <mergeCell ref="G32:I32"/>
    <mergeCell ref="G31:I31"/>
    <mergeCell ref="M28:O28"/>
    <mergeCell ref="Q28:U28"/>
    <mergeCell ref="K32:L32"/>
    <mergeCell ref="M32:O32"/>
    <mergeCell ref="O12:Q12"/>
    <mergeCell ref="E26:I26"/>
    <mergeCell ref="R31:U31"/>
    <mergeCell ref="I17:I18"/>
    <mergeCell ref="G15:G16"/>
    <mergeCell ref="H15:H16"/>
    <mergeCell ref="I15:I16"/>
    <mergeCell ref="A20:B20"/>
    <mergeCell ref="B32:C32"/>
    <mergeCell ref="W38:Y38"/>
    <mergeCell ref="W52:Y52"/>
    <mergeCell ref="G35:I35"/>
    <mergeCell ref="G34:I34"/>
    <mergeCell ref="G33:I33"/>
    <mergeCell ref="B24:F24"/>
    <mergeCell ref="K28:L28"/>
    <mergeCell ref="B28:C28"/>
    <mergeCell ref="B27:C27"/>
    <mergeCell ref="B26:C26"/>
    <mergeCell ref="G28:I28"/>
    <mergeCell ref="G27:I27"/>
    <mergeCell ref="B31:C31"/>
    <mergeCell ref="B30:C30"/>
  </mergeCells>
  <printOptions horizontalCentered="1" verticalCentered="1"/>
  <pageMargins left="0.11811023622047245" right="0.19685039370078741" top="0.74803149606299213" bottom="0.74803149606299213" header="0.31496062992125984" footer="0.31496062992125984"/>
  <pageSetup paperSize="9" scale="18" orientation="landscape" r:id="rId1"/>
  <headerFooter>
    <oddHeader xml:space="preserve">&amp;C&amp;"Agency FB,Gras"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G48"/>
  <sheetViews>
    <sheetView view="pageBreakPreview" topLeftCell="E21" zoomScale="30" zoomScaleNormal="60" zoomScaleSheetLayoutView="30" zoomScalePageLayoutView="50" workbookViewId="0">
      <selection activeCell="H23" sqref="H23"/>
    </sheetView>
  </sheetViews>
  <sheetFormatPr baseColWidth="10" defaultColWidth="11.42578125" defaultRowHeight="14.25" x14ac:dyDescent="0.2"/>
  <cols>
    <col min="1" max="1" width="11.42578125" style="1"/>
    <col min="2" max="2" width="11.5703125" style="4" customWidth="1"/>
    <col min="3" max="3" width="99.5703125" style="1" customWidth="1"/>
    <col min="4" max="4" width="18.85546875" style="1" customWidth="1"/>
    <col min="5" max="5" width="50.140625" style="1" customWidth="1"/>
    <col min="6" max="6" width="29.85546875" style="1" customWidth="1"/>
    <col min="7" max="7" width="26.28515625" style="1" customWidth="1"/>
    <col min="8" max="8" width="37" style="168" customWidth="1"/>
    <col min="9" max="9" width="30" style="1" customWidth="1"/>
    <col min="10" max="10" width="33.85546875" style="1" customWidth="1"/>
    <col min="11" max="11" width="34" style="1" customWidth="1"/>
    <col min="12" max="12" width="34.7109375" style="1" customWidth="1"/>
    <col min="13" max="13" width="34.85546875" style="1" customWidth="1"/>
    <col min="14" max="14" width="39.28515625" style="1" customWidth="1"/>
    <col min="15" max="15" width="34.42578125" style="1" customWidth="1"/>
    <col min="16" max="16" width="36.5703125" style="1" customWidth="1"/>
    <col min="17" max="17" width="31.5703125" style="1" customWidth="1"/>
    <col min="18" max="18" width="33.7109375" style="1" customWidth="1"/>
    <col min="19" max="19" width="34.140625" style="1" customWidth="1"/>
    <col min="20" max="21" width="32.42578125" style="1" customWidth="1"/>
    <col min="22" max="22" width="33.140625" style="1" customWidth="1"/>
    <col min="23" max="23" width="30.85546875" style="1" customWidth="1"/>
    <col min="24" max="24" width="30.42578125" style="1" customWidth="1"/>
    <col min="25" max="25" width="30.85546875" style="1" customWidth="1"/>
    <col min="26" max="27" width="30.5703125" style="1" customWidth="1"/>
    <col min="28" max="28" width="33.5703125" style="1" customWidth="1"/>
    <col min="29" max="29" width="31.85546875" style="1" customWidth="1"/>
    <col min="30" max="30" width="34.140625" style="1" customWidth="1"/>
    <col min="31" max="31" width="32.85546875" style="1" customWidth="1"/>
    <col min="32" max="32" width="31" style="1" customWidth="1"/>
    <col min="33" max="33" width="30.85546875" style="1" customWidth="1"/>
    <col min="34" max="16384" width="11.42578125" style="1"/>
  </cols>
  <sheetData>
    <row r="1" spans="2:33" ht="60.95" customHeight="1" x14ac:dyDescent="0.35">
      <c r="B1" s="50"/>
      <c r="C1" s="50"/>
      <c r="D1" s="50"/>
      <c r="E1" s="50" t="s">
        <v>122</v>
      </c>
      <c r="F1" s="50"/>
      <c r="O1" s="157"/>
      <c r="P1" s="157"/>
      <c r="Q1" s="157"/>
      <c r="R1" s="157"/>
      <c r="S1" s="157"/>
      <c r="T1" s="157"/>
      <c r="U1" s="157"/>
      <c r="V1" s="157"/>
      <c r="W1" s="157"/>
      <c r="X1" s="157"/>
      <c r="Y1" s="157"/>
      <c r="Z1" s="157"/>
      <c r="AA1" s="157"/>
      <c r="AB1" s="50"/>
      <c r="AC1" s="50"/>
      <c r="AD1" s="50"/>
      <c r="AE1" s="50"/>
      <c r="AF1" s="50"/>
      <c r="AG1" s="50"/>
    </row>
    <row r="2" spans="2:33" ht="54" customHeight="1" x14ac:dyDescent="0.4">
      <c r="B2" s="51"/>
      <c r="C2" s="451"/>
      <c r="D2" s="451"/>
      <c r="E2" s="451"/>
      <c r="F2" s="51"/>
      <c r="G2" s="157"/>
      <c r="H2" s="123"/>
      <c r="I2" s="157"/>
      <c r="J2" s="157"/>
      <c r="K2" s="157"/>
      <c r="L2" s="157"/>
      <c r="M2" s="157"/>
      <c r="N2" s="157"/>
      <c r="O2" s="459" t="s">
        <v>165</v>
      </c>
      <c r="P2" s="459"/>
      <c r="Q2" s="459"/>
      <c r="R2" s="459"/>
      <c r="S2" s="459"/>
      <c r="T2" s="459"/>
      <c r="U2" s="459"/>
      <c r="V2" s="459"/>
      <c r="W2" s="157"/>
      <c r="X2" s="157"/>
      <c r="Y2" s="157"/>
      <c r="Z2" s="157"/>
      <c r="AA2" s="157"/>
      <c r="AB2" s="52"/>
      <c r="AC2" s="52"/>
      <c r="AD2" s="52"/>
      <c r="AE2" s="52"/>
      <c r="AF2" s="52"/>
      <c r="AG2" s="52"/>
    </row>
    <row r="3" spans="2:33" ht="54" customHeight="1" thickBot="1" x14ac:dyDescent="0.45">
      <c r="B3" s="51"/>
      <c r="C3" s="122"/>
      <c r="D3" s="122"/>
      <c r="E3" s="122"/>
      <c r="F3" s="51"/>
      <c r="G3" s="123"/>
      <c r="H3" s="123"/>
      <c r="I3" s="123"/>
      <c r="J3" s="123"/>
      <c r="K3" s="123"/>
      <c r="L3" s="123"/>
      <c r="M3" s="123"/>
      <c r="N3" s="123"/>
      <c r="O3" s="123"/>
      <c r="P3" s="123"/>
      <c r="Q3" s="123"/>
      <c r="R3" s="123"/>
      <c r="S3" s="123"/>
      <c r="T3" s="123"/>
      <c r="U3" s="123"/>
      <c r="V3" s="123"/>
      <c r="W3" s="123"/>
      <c r="X3" s="123"/>
      <c r="Y3" s="123"/>
      <c r="Z3" s="123"/>
      <c r="AA3" s="123"/>
      <c r="AB3" s="52"/>
      <c r="AC3" s="52"/>
      <c r="AD3" s="52"/>
      <c r="AE3" s="52"/>
      <c r="AF3" s="52"/>
      <c r="AG3" s="52"/>
    </row>
    <row r="4" spans="2:33" ht="127.5" customHeight="1" x14ac:dyDescent="0.25">
      <c r="B4" s="51"/>
      <c r="C4" s="430"/>
      <c r="D4" s="430"/>
      <c r="E4" s="430"/>
      <c r="F4" s="126"/>
      <c r="G4" s="126"/>
      <c r="H4" s="220"/>
      <c r="I4" s="126"/>
      <c r="J4" s="126"/>
      <c r="K4" s="126"/>
      <c r="L4" s="126"/>
      <c r="M4" s="126"/>
      <c r="N4" s="452" t="s">
        <v>15</v>
      </c>
      <c r="O4" s="453"/>
      <c r="P4" s="454"/>
      <c r="Q4" s="455" t="s">
        <v>130</v>
      </c>
      <c r="R4" s="455"/>
      <c r="S4" s="455"/>
      <c r="T4" s="455"/>
      <c r="U4" s="455"/>
      <c r="V4" s="455"/>
      <c r="W4" s="455"/>
      <c r="X4" s="456"/>
      <c r="Y4" s="53"/>
      <c r="Z4" s="53"/>
      <c r="AA4" s="53"/>
      <c r="AB4" s="53"/>
      <c r="AC4" s="53"/>
      <c r="AD4" s="53"/>
      <c r="AE4" s="51"/>
      <c r="AF4" s="51"/>
      <c r="AG4" s="51"/>
    </row>
    <row r="5" spans="2:33" ht="46.5" customHeight="1" x14ac:dyDescent="0.25">
      <c r="B5" s="51"/>
      <c r="C5" s="430"/>
      <c r="D5" s="430"/>
      <c r="E5" s="430"/>
      <c r="F5" s="126"/>
      <c r="G5" s="126"/>
      <c r="H5" s="220"/>
      <c r="I5" s="126"/>
      <c r="J5" s="126"/>
      <c r="K5" s="126"/>
      <c r="L5" s="126"/>
      <c r="M5" s="126"/>
      <c r="N5" s="433" t="s">
        <v>16</v>
      </c>
      <c r="O5" s="434"/>
      <c r="P5" s="435"/>
      <c r="Q5" s="457">
        <v>2025</v>
      </c>
      <c r="R5" s="457"/>
      <c r="S5" s="457"/>
      <c r="T5" s="457"/>
      <c r="U5" s="457"/>
      <c r="V5" s="457"/>
      <c r="W5" s="457"/>
      <c r="X5" s="458"/>
      <c r="Y5" s="53"/>
      <c r="Z5" s="53"/>
      <c r="AA5" s="53"/>
      <c r="AB5" s="53"/>
      <c r="AC5" s="53"/>
      <c r="AD5" s="53"/>
      <c r="AE5" s="51"/>
      <c r="AF5" s="51"/>
      <c r="AG5" s="51"/>
    </row>
    <row r="6" spans="2:33" ht="52.5" customHeight="1" x14ac:dyDescent="0.25">
      <c r="B6" s="51"/>
      <c r="C6" s="430"/>
      <c r="D6" s="430"/>
      <c r="E6" s="430"/>
      <c r="F6" s="126"/>
      <c r="G6" s="126"/>
      <c r="H6" s="220"/>
      <c r="I6" s="126"/>
      <c r="J6" s="126"/>
      <c r="K6" s="126"/>
      <c r="L6" s="126"/>
      <c r="M6" s="126"/>
      <c r="N6" s="433" t="s">
        <v>144</v>
      </c>
      <c r="O6" s="434"/>
      <c r="P6" s="435"/>
      <c r="Q6" s="436" t="s">
        <v>125</v>
      </c>
      <c r="R6" s="436"/>
      <c r="S6" s="436"/>
      <c r="T6" s="436"/>
      <c r="U6" s="436"/>
      <c r="V6" s="436"/>
      <c r="W6" s="436"/>
      <c r="X6" s="437"/>
      <c r="Y6" s="53"/>
      <c r="Z6" s="53"/>
      <c r="AA6" s="53"/>
      <c r="AB6" s="53"/>
      <c r="AC6" s="53"/>
      <c r="AD6" s="53"/>
      <c r="AE6" s="51"/>
      <c r="AF6" s="51"/>
      <c r="AG6" s="51"/>
    </row>
    <row r="7" spans="2:33" ht="79.5" customHeight="1" x14ac:dyDescent="0.25">
      <c r="B7" s="51"/>
      <c r="C7" s="431"/>
      <c r="D7" s="431"/>
      <c r="E7" s="431"/>
      <c r="F7" s="126"/>
      <c r="G7" s="126"/>
      <c r="H7" s="220"/>
      <c r="I7" s="126"/>
      <c r="J7" s="126"/>
      <c r="K7" s="126"/>
      <c r="L7" s="126"/>
      <c r="M7" s="126"/>
      <c r="N7" s="438" t="s">
        <v>89</v>
      </c>
      <c r="O7" s="439"/>
      <c r="P7" s="440"/>
      <c r="Q7" s="441" t="s">
        <v>126</v>
      </c>
      <c r="R7" s="441"/>
      <c r="S7" s="441"/>
      <c r="T7" s="441"/>
      <c r="U7" s="441"/>
      <c r="V7" s="441"/>
      <c r="W7" s="441"/>
      <c r="X7" s="442"/>
      <c r="Y7" s="53"/>
      <c r="Z7" s="53"/>
      <c r="AA7" s="53"/>
      <c r="AB7" s="53"/>
      <c r="AC7" s="53"/>
      <c r="AD7" s="53"/>
      <c r="AE7" s="51"/>
      <c r="AF7" s="51"/>
      <c r="AG7" s="51"/>
    </row>
    <row r="8" spans="2:33" ht="62.25" customHeight="1" thickBot="1" x14ac:dyDescent="0.3">
      <c r="B8" s="51"/>
      <c r="C8" s="432"/>
      <c r="D8" s="432"/>
      <c r="E8" s="432"/>
      <c r="F8" s="126"/>
      <c r="G8" s="126"/>
      <c r="H8" s="220"/>
      <c r="I8" s="126"/>
      <c r="J8" s="126"/>
      <c r="K8" s="126"/>
      <c r="L8" s="126"/>
      <c r="M8" s="126"/>
      <c r="N8" s="443" t="s">
        <v>18</v>
      </c>
      <c r="O8" s="444"/>
      <c r="P8" s="445"/>
      <c r="Q8" s="446" t="s">
        <v>127</v>
      </c>
      <c r="R8" s="446"/>
      <c r="S8" s="446"/>
      <c r="T8" s="446"/>
      <c r="U8" s="446"/>
      <c r="V8" s="446"/>
      <c r="W8" s="446"/>
      <c r="X8" s="447"/>
      <c r="Y8" s="53"/>
      <c r="Z8" s="53"/>
      <c r="AA8" s="53"/>
      <c r="AB8" s="53"/>
      <c r="AC8" s="53"/>
      <c r="AD8" s="53"/>
      <c r="AE8" s="51"/>
      <c r="AF8" s="51"/>
      <c r="AG8" s="51"/>
    </row>
    <row r="9" spans="2:33" ht="42" customHeight="1" thickBot="1" x14ac:dyDescent="0.3">
      <c r="B9" s="51"/>
      <c r="C9" s="54"/>
      <c r="D9" s="54"/>
      <c r="E9" s="51"/>
      <c r="F9" s="51"/>
      <c r="G9" s="55"/>
      <c r="H9" s="221"/>
      <c r="I9" s="51"/>
      <c r="J9" s="51"/>
      <c r="K9" s="51"/>
      <c r="L9" s="51"/>
      <c r="M9" s="51"/>
      <c r="N9" s="51"/>
      <c r="O9" s="51"/>
      <c r="P9" s="51"/>
      <c r="Q9" s="51"/>
      <c r="R9" s="51"/>
      <c r="S9" s="51"/>
      <c r="T9" s="51"/>
      <c r="U9" s="51"/>
      <c r="V9" s="51"/>
      <c r="W9" s="51"/>
      <c r="X9" s="51"/>
      <c r="Y9" s="51"/>
      <c r="Z9" s="51"/>
      <c r="AA9" s="51"/>
      <c r="AB9" s="51"/>
      <c r="AC9" s="51"/>
      <c r="AD9" s="51"/>
      <c r="AE9" s="51"/>
      <c r="AF9" s="51"/>
      <c r="AG9" s="51"/>
    </row>
    <row r="10" spans="2:33" ht="89.25" customHeight="1" thickBot="1" x14ac:dyDescent="0.25">
      <c r="B10" s="448" t="s">
        <v>79</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50"/>
    </row>
    <row r="11" spans="2:33" ht="20.25" thickBot="1" x14ac:dyDescent="0.3">
      <c r="B11" s="56"/>
      <c r="C11" s="57"/>
      <c r="D11" s="57"/>
      <c r="E11" s="56"/>
      <c r="F11" s="56"/>
      <c r="G11" s="58"/>
      <c r="H11" s="222"/>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row>
    <row r="12" spans="2:33" s="158" customFormat="1" ht="46.5" thickBot="1" x14ac:dyDescent="0.75">
      <c r="B12" s="427" t="s">
        <v>0</v>
      </c>
      <c r="C12" s="427"/>
      <c r="D12" s="427"/>
      <c r="E12" s="427"/>
      <c r="F12" s="427"/>
      <c r="G12" s="427"/>
      <c r="H12" s="427"/>
      <c r="I12" s="427"/>
      <c r="J12" s="427"/>
      <c r="K12" s="232" t="s">
        <v>14</v>
      </c>
      <c r="L12" s="429" t="s">
        <v>66</v>
      </c>
      <c r="M12" s="429"/>
      <c r="N12" s="429"/>
      <c r="O12" s="429"/>
      <c r="P12" s="429"/>
      <c r="Q12" s="429" t="s">
        <v>67</v>
      </c>
      <c r="R12" s="460"/>
      <c r="S12" s="460"/>
      <c r="T12" s="460"/>
      <c r="U12" s="460"/>
      <c r="V12" s="460"/>
      <c r="W12" s="460"/>
      <c r="X12" s="429" t="s">
        <v>68</v>
      </c>
      <c r="Y12" s="429"/>
      <c r="Z12" s="429"/>
      <c r="AA12" s="429"/>
      <c r="AB12" s="429"/>
      <c r="AC12" s="429"/>
      <c r="AD12" s="429"/>
      <c r="AE12" s="429"/>
      <c r="AF12" s="429" t="s">
        <v>50</v>
      </c>
      <c r="AG12" s="429"/>
    </row>
    <row r="13" spans="2:33" ht="275.25" customHeight="1" thickBot="1" x14ac:dyDescent="0.25">
      <c r="B13" s="428" t="s">
        <v>51</v>
      </c>
      <c r="C13" s="232" t="s">
        <v>10</v>
      </c>
      <c r="D13" s="267" t="s">
        <v>123</v>
      </c>
      <c r="E13" s="232" t="s">
        <v>27</v>
      </c>
      <c r="F13" s="232" t="s">
        <v>52</v>
      </c>
      <c r="G13" s="232" t="s">
        <v>3</v>
      </c>
      <c r="H13" s="232" t="s">
        <v>23</v>
      </c>
      <c r="I13" s="232" t="s">
        <v>7</v>
      </c>
      <c r="J13" s="232" t="s">
        <v>4</v>
      </c>
      <c r="K13" s="232"/>
      <c r="L13" s="426" t="s">
        <v>31</v>
      </c>
      <c r="M13" s="127" t="s">
        <v>69</v>
      </c>
      <c r="N13" s="127" t="s">
        <v>70</v>
      </c>
      <c r="O13" s="127" t="s">
        <v>32</v>
      </c>
      <c r="P13" s="127" t="s">
        <v>71</v>
      </c>
      <c r="Q13" s="127" t="s">
        <v>34</v>
      </c>
      <c r="R13" s="127" t="s">
        <v>72</v>
      </c>
      <c r="S13" s="127" t="s">
        <v>33</v>
      </c>
      <c r="T13" s="127" t="s">
        <v>44</v>
      </c>
      <c r="U13" s="127" t="s">
        <v>35</v>
      </c>
      <c r="V13" s="127" t="s">
        <v>73</v>
      </c>
      <c r="W13" s="127" t="s">
        <v>36</v>
      </c>
      <c r="X13" s="127" t="s">
        <v>38</v>
      </c>
      <c r="Y13" s="127" t="s">
        <v>45</v>
      </c>
      <c r="Z13" s="426" t="s">
        <v>24</v>
      </c>
      <c r="AA13" s="127" t="s">
        <v>46</v>
      </c>
      <c r="AB13" s="127" t="s">
        <v>74</v>
      </c>
      <c r="AC13" s="127" t="s">
        <v>75</v>
      </c>
      <c r="AD13" s="127" t="s">
        <v>29</v>
      </c>
      <c r="AE13" s="127" t="s">
        <v>37</v>
      </c>
      <c r="AF13" s="426" t="s">
        <v>8</v>
      </c>
      <c r="AG13" s="426" t="s">
        <v>28</v>
      </c>
    </row>
    <row r="14" spans="2:33" ht="39.75" thickBot="1" x14ac:dyDescent="0.65">
      <c r="B14" s="428"/>
      <c r="C14" s="232"/>
      <c r="D14" s="267"/>
      <c r="E14" s="232"/>
      <c r="F14" s="232"/>
      <c r="G14" s="232"/>
      <c r="H14" s="232"/>
      <c r="I14" s="232"/>
      <c r="J14" s="232"/>
      <c r="K14" s="232"/>
      <c r="L14" s="426"/>
      <c r="M14" s="128">
        <v>12</v>
      </c>
      <c r="N14" s="129" t="s">
        <v>76</v>
      </c>
      <c r="O14" s="128">
        <v>15</v>
      </c>
      <c r="P14" s="129">
        <v>12</v>
      </c>
      <c r="Q14" s="129">
        <v>12</v>
      </c>
      <c r="R14" s="128">
        <v>30</v>
      </c>
      <c r="S14" s="129">
        <v>15</v>
      </c>
      <c r="T14" s="128">
        <v>12</v>
      </c>
      <c r="U14" s="128">
        <v>15</v>
      </c>
      <c r="V14" s="129">
        <v>12</v>
      </c>
      <c r="W14" s="128">
        <v>15</v>
      </c>
      <c r="X14" s="129">
        <v>7</v>
      </c>
      <c r="Y14" s="129">
        <v>12</v>
      </c>
      <c r="Z14" s="426"/>
      <c r="AA14" s="129">
        <v>7</v>
      </c>
      <c r="AB14" s="128">
        <v>12</v>
      </c>
      <c r="AC14" s="128">
        <v>10</v>
      </c>
      <c r="AD14" s="129">
        <v>3</v>
      </c>
      <c r="AE14" s="129" t="s">
        <v>77</v>
      </c>
      <c r="AF14" s="426"/>
      <c r="AG14" s="426"/>
    </row>
    <row r="15" spans="2:33" ht="54" customHeight="1" thickBot="1" x14ac:dyDescent="0.25">
      <c r="B15" s="404">
        <v>1</v>
      </c>
      <c r="C15" s="405" t="s">
        <v>177</v>
      </c>
      <c r="D15" s="260">
        <v>2025</v>
      </c>
      <c r="E15" s="406"/>
      <c r="F15" s="408" t="s">
        <v>153</v>
      </c>
      <c r="G15" s="409">
        <v>19</v>
      </c>
      <c r="H15" s="402" t="s">
        <v>103</v>
      </c>
      <c r="I15" s="403" t="s">
        <v>147</v>
      </c>
      <c r="J15" s="402" t="s">
        <v>132</v>
      </c>
      <c r="K15" s="136" t="s">
        <v>12</v>
      </c>
      <c r="L15" s="137">
        <v>45667</v>
      </c>
      <c r="M15" s="137">
        <f>L15+M14+10</f>
        <v>45689</v>
      </c>
      <c r="N15" s="137">
        <f>M15+1</f>
        <v>45690</v>
      </c>
      <c r="O15" s="137">
        <f>N15+O14</f>
        <v>45705</v>
      </c>
      <c r="P15" s="137">
        <f>O15+P14-8</f>
        <v>45709</v>
      </c>
      <c r="Q15" s="137">
        <f>P15+Q14+2</f>
        <v>45723</v>
      </c>
      <c r="R15" s="137">
        <f>Q15+R14-23</f>
        <v>45730</v>
      </c>
      <c r="S15" s="137">
        <f>R15+S14+13</f>
        <v>45758</v>
      </c>
      <c r="T15" s="137">
        <f>S15+T14-8</f>
        <v>45762</v>
      </c>
      <c r="U15" s="137">
        <f>T15+U14-12</f>
        <v>45765</v>
      </c>
      <c r="V15" s="137">
        <f>U15+V14-5</f>
        <v>45772</v>
      </c>
      <c r="W15" s="137">
        <f>V15+W14-12</f>
        <v>45775</v>
      </c>
      <c r="X15" s="137">
        <f>W15+X14-6</f>
        <v>45776</v>
      </c>
      <c r="Y15" s="137">
        <f>X15+Y14-2</f>
        <v>45786</v>
      </c>
      <c r="Z15" s="137"/>
      <c r="AA15" s="137">
        <f>Y15+AA14+25</f>
        <v>45818</v>
      </c>
      <c r="AB15" s="137">
        <f>AA15+AB14-1</f>
        <v>45829</v>
      </c>
      <c r="AC15" s="137">
        <f>AB15+AC14-7</f>
        <v>45832</v>
      </c>
      <c r="AD15" s="137">
        <f>AC15+AD14+8</f>
        <v>45843</v>
      </c>
      <c r="AE15" s="137">
        <f>AD15+3</f>
        <v>45846</v>
      </c>
      <c r="AF15" s="137">
        <f>AE15+30</f>
        <v>45876</v>
      </c>
      <c r="AG15" s="137">
        <v>46022</v>
      </c>
    </row>
    <row r="16" spans="2:33" ht="188.25" customHeight="1" thickBot="1" x14ac:dyDescent="0.65">
      <c r="B16" s="404"/>
      <c r="C16" s="405"/>
      <c r="D16" s="260"/>
      <c r="E16" s="407"/>
      <c r="F16" s="408"/>
      <c r="G16" s="409"/>
      <c r="H16" s="402"/>
      <c r="I16" s="403"/>
      <c r="J16" s="402"/>
      <c r="K16" s="139" t="s">
        <v>154</v>
      </c>
      <c r="L16" s="151"/>
      <c r="M16" s="151"/>
      <c r="N16" s="151"/>
      <c r="O16" s="151"/>
      <c r="P16" s="151"/>
      <c r="Q16" s="152"/>
      <c r="R16" s="153"/>
      <c r="S16" s="154"/>
      <c r="T16" s="154"/>
      <c r="U16" s="155"/>
      <c r="V16" s="155"/>
      <c r="W16" s="155"/>
      <c r="X16" s="155"/>
      <c r="Y16" s="155"/>
      <c r="Z16" s="155"/>
      <c r="AA16" s="155"/>
      <c r="AB16" s="156"/>
      <c r="AC16" s="156"/>
      <c r="AD16" s="156"/>
      <c r="AE16" s="156"/>
      <c r="AF16" s="156"/>
      <c r="AG16" s="156"/>
    </row>
    <row r="17" spans="2:33" ht="274.5" customHeight="1" thickBot="1" x14ac:dyDescent="0.65">
      <c r="B17" s="130">
        <v>2</v>
      </c>
      <c r="C17" s="131" t="s">
        <v>148</v>
      </c>
      <c r="D17" s="132">
        <v>2025</v>
      </c>
      <c r="E17" s="138"/>
      <c r="F17" s="133" t="s">
        <v>153</v>
      </c>
      <c r="G17" s="134">
        <v>19</v>
      </c>
      <c r="H17" s="135" t="s">
        <v>103</v>
      </c>
      <c r="I17" s="403" t="s">
        <v>147</v>
      </c>
      <c r="J17" s="135" t="s">
        <v>132</v>
      </c>
      <c r="K17" s="139" t="s">
        <v>154</v>
      </c>
      <c r="L17" s="151"/>
      <c r="M17" s="151"/>
      <c r="N17" s="151"/>
      <c r="O17" s="151"/>
      <c r="P17" s="151"/>
      <c r="Q17" s="152"/>
      <c r="R17" s="153"/>
      <c r="S17" s="154"/>
      <c r="T17" s="154"/>
      <c r="U17" s="155"/>
      <c r="V17" s="155"/>
      <c r="W17" s="155"/>
      <c r="X17" s="155"/>
      <c r="Y17" s="155"/>
      <c r="Z17" s="155"/>
      <c r="AA17" s="155"/>
      <c r="AB17" s="156"/>
      <c r="AC17" s="156"/>
      <c r="AD17" s="156"/>
      <c r="AE17" s="156"/>
      <c r="AF17" s="156"/>
      <c r="AG17" s="156"/>
    </row>
    <row r="18" spans="2:33" ht="261" customHeight="1" thickBot="1" x14ac:dyDescent="0.65">
      <c r="B18" s="130">
        <v>3</v>
      </c>
      <c r="C18" s="131" t="s">
        <v>149</v>
      </c>
      <c r="D18" s="132">
        <v>2025</v>
      </c>
      <c r="E18" s="138"/>
      <c r="F18" s="133" t="s">
        <v>153</v>
      </c>
      <c r="G18" s="134">
        <v>19</v>
      </c>
      <c r="H18" s="135" t="s">
        <v>103</v>
      </c>
      <c r="I18" s="403"/>
      <c r="J18" s="135" t="s">
        <v>132</v>
      </c>
      <c r="K18" s="139" t="s">
        <v>154</v>
      </c>
      <c r="L18" s="151"/>
      <c r="M18" s="151"/>
      <c r="N18" s="151"/>
      <c r="O18" s="151"/>
      <c r="P18" s="151"/>
      <c r="Q18" s="152"/>
      <c r="R18" s="153"/>
      <c r="S18" s="154"/>
      <c r="T18" s="154"/>
      <c r="U18" s="155"/>
      <c r="V18" s="155"/>
      <c r="W18" s="155"/>
      <c r="X18" s="155"/>
      <c r="Y18" s="155"/>
      <c r="Z18" s="155"/>
      <c r="AA18" s="155"/>
      <c r="AB18" s="156"/>
      <c r="AC18" s="156"/>
      <c r="AD18" s="156"/>
      <c r="AE18" s="156"/>
      <c r="AF18" s="156"/>
      <c r="AG18" s="156"/>
    </row>
    <row r="19" spans="2:33" ht="203.25" customHeight="1" thickBot="1" x14ac:dyDescent="0.65">
      <c r="B19" s="130">
        <v>4</v>
      </c>
      <c r="C19" s="131" t="s">
        <v>150</v>
      </c>
      <c r="D19" s="132">
        <v>2025</v>
      </c>
      <c r="E19" s="138"/>
      <c r="F19" s="133" t="s">
        <v>153</v>
      </c>
      <c r="G19" s="134">
        <v>19</v>
      </c>
      <c r="H19" s="135" t="s">
        <v>103</v>
      </c>
      <c r="I19" s="403" t="s">
        <v>147</v>
      </c>
      <c r="J19" s="135" t="s">
        <v>132</v>
      </c>
      <c r="K19" s="139" t="s">
        <v>154</v>
      </c>
      <c r="L19" s="151"/>
      <c r="M19" s="151"/>
      <c r="N19" s="151"/>
      <c r="O19" s="151"/>
      <c r="P19" s="151"/>
      <c r="Q19" s="152"/>
      <c r="R19" s="153"/>
      <c r="S19" s="154"/>
      <c r="T19" s="154"/>
      <c r="U19" s="155"/>
      <c r="V19" s="155"/>
      <c r="W19" s="155"/>
      <c r="X19" s="155"/>
      <c r="Y19" s="155"/>
      <c r="Z19" s="155"/>
      <c r="AA19" s="155"/>
      <c r="AB19" s="156"/>
      <c r="AC19" s="156"/>
      <c r="AD19" s="156"/>
      <c r="AE19" s="156"/>
      <c r="AF19" s="156"/>
      <c r="AG19" s="156"/>
    </row>
    <row r="20" spans="2:33" ht="216.6" customHeight="1" thickBot="1" x14ac:dyDescent="0.65">
      <c r="B20" s="130">
        <v>5</v>
      </c>
      <c r="C20" s="131" t="s">
        <v>152</v>
      </c>
      <c r="D20" s="132">
        <v>2025</v>
      </c>
      <c r="E20" s="138"/>
      <c r="F20" s="133" t="s">
        <v>153</v>
      </c>
      <c r="G20" s="134">
        <v>19</v>
      </c>
      <c r="H20" s="135" t="s">
        <v>103</v>
      </c>
      <c r="I20" s="403"/>
      <c r="J20" s="135" t="s">
        <v>132</v>
      </c>
      <c r="K20" s="139" t="s">
        <v>154</v>
      </c>
      <c r="L20" s="151"/>
      <c r="M20" s="151"/>
      <c r="N20" s="151"/>
      <c r="O20" s="151"/>
      <c r="P20" s="151"/>
      <c r="Q20" s="152"/>
      <c r="R20" s="153"/>
      <c r="S20" s="154"/>
      <c r="T20" s="154"/>
      <c r="U20" s="155"/>
      <c r="V20" s="155"/>
      <c r="W20" s="155"/>
      <c r="X20" s="155"/>
      <c r="Y20" s="155"/>
      <c r="Z20" s="155"/>
      <c r="AA20" s="155"/>
      <c r="AB20" s="156"/>
      <c r="AC20" s="156"/>
      <c r="AD20" s="156"/>
      <c r="AE20" s="156"/>
      <c r="AF20" s="156"/>
      <c r="AG20" s="156"/>
    </row>
    <row r="21" spans="2:33" ht="223.5" customHeight="1" thickBot="1" x14ac:dyDescent="0.65">
      <c r="B21" s="130">
        <v>6</v>
      </c>
      <c r="C21" s="131" t="s">
        <v>151</v>
      </c>
      <c r="D21" s="132">
        <v>2025</v>
      </c>
      <c r="E21" s="138"/>
      <c r="F21" s="133" t="s">
        <v>153</v>
      </c>
      <c r="G21" s="134">
        <v>19</v>
      </c>
      <c r="H21" s="135" t="s">
        <v>103</v>
      </c>
      <c r="I21" s="140" t="s">
        <v>156</v>
      </c>
      <c r="J21" s="135" t="s">
        <v>132</v>
      </c>
      <c r="K21" s="139" t="s">
        <v>154</v>
      </c>
      <c r="L21" s="151"/>
      <c r="M21" s="151"/>
      <c r="N21" s="151"/>
      <c r="O21" s="151"/>
      <c r="P21" s="151"/>
      <c r="Q21" s="152"/>
      <c r="R21" s="153"/>
      <c r="S21" s="154"/>
      <c r="T21" s="154"/>
      <c r="U21" s="155"/>
      <c r="V21" s="155"/>
      <c r="W21" s="155"/>
      <c r="X21" s="155"/>
      <c r="Y21" s="155"/>
      <c r="Z21" s="155"/>
      <c r="AA21" s="155"/>
      <c r="AB21" s="156"/>
      <c r="AC21" s="156"/>
      <c r="AD21" s="156"/>
      <c r="AE21" s="156"/>
      <c r="AF21" s="156"/>
      <c r="AG21" s="156"/>
    </row>
    <row r="22" spans="2:33" ht="64.5" customHeight="1" thickBot="1" x14ac:dyDescent="0.65">
      <c r="B22" s="414" t="s">
        <v>1</v>
      </c>
      <c r="C22" s="414"/>
      <c r="D22" s="141"/>
      <c r="E22" s="142"/>
      <c r="F22" s="143"/>
      <c r="G22" s="144"/>
      <c r="H22" s="223"/>
      <c r="I22" s="145"/>
      <c r="J22" s="145"/>
      <c r="K22" s="145"/>
      <c r="L22" s="145"/>
      <c r="M22" s="145"/>
      <c r="N22" s="145"/>
      <c r="O22" s="145"/>
      <c r="P22" s="145"/>
      <c r="Q22" s="145"/>
      <c r="R22" s="145"/>
      <c r="S22" s="143"/>
      <c r="T22" s="143"/>
      <c r="U22" s="143"/>
      <c r="V22" s="143"/>
      <c r="W22" s="143"/>
      <c r="X22" s="143"/>
      <c r="Y22" s="143"/>
      <c r="Z22" s="143"/>
      <c r="AA22" s="143"/>
      <c r="AB22" s="143"/>
      <c r="AC22" s="143"/>
      <c r="AD22" s="143"/>
      <c r="AE22" s="143"/>
      <c r="AF22" s="143"/>
      <c r="AG22" s="143"/>
    </row>
    <row r="23" spans="2:33" ht="63.75" customHeight="1" x14ac:dyDescent="0.7">
      <c r="B23" s="159" t="s">
        <v>178</v>
      </c>
      <c r="C23" s="160"/>
      <c r="D23" s="160"/>
      <c r="E23" s="146"/>
      <c r="F23" s="146"/>
      <c r="G23" s="146"/>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row>
    <row r="24" spans="2:33" ht="39.75" thickBot="1" x14ac:dyDescent="0.65">
      <c r="B24" s="146"/>
      <c r="C24" s="148"/>
      <c r="D24" s="148"/>
      <c r="E24" s="149"/>
      <c r="F24" s="149"/>
      <c r="G24" s="149"/>
      <c r="H24" s="149"/>
      <c r="I24" s="150"/>
      <c r="J24" s="150"/>
      <c r="K24" s="150"/>
      <c r="L24" s="150"/>
      <c r="M24" s="150"/>
      <c r="N24" s="150"/>
      <c r="O24" s="150"/>
      <c r="P24" s="146"/>
      <c r="Q24" s="150"/>
      <c r="R24" s="150"/>
      <c r="S24" s="150"/>
      <c r="T24" s="150"/>
      <c r="U24" s="150"/>
      <c r="V24" s="146"/>
      <c r="W24" s="150"/>
      <c r="X24" s="150"/>
      <c r="Y24" s="150"/>
      <c r="Z24" s="150"/>
      <c r="AA24" s="150"/>
      <c r="AB24" s="146"/>
      <c r="AC24" s="146"/>
      <c r="AD24" s="146"/>
      <c r="AE24" s="146"/>
      <c r="AF24" s="146"/>
      <c r="AG24" s="146"/>
    </row>
    <row r="25" spans="2:33" ht="60" customHeight="1" thickBot="1" x14ac:dyDescent="0.65">
      <c r="B25" s="146"/>
      <c r="C25" s="424" t="s">
        <v>39</v>
      </c>
      <c r="D25" s="425"/>
      <c r="E25" s="298"/>
      <c r="F25" s="298"/>
      <c r="G25" s="299"/>
      <c r="H25" s="149"/>
      <c r="I25" s="150"/>
      <c r="J25" s="150"/>
      <c r="K25" s="150"/>
      <c r="L25" s="150"/>
      <c r="M25" s="150"/>
      <c r="N25" s="150"/>
      <c r="O25" s="150"/>
      <c r="P25" s="146"/>
      <c r="Q25" s="150"/>
      <c r="R25" s="150"/>
      <c r="S25" s="150"/>
      <c r="T25" s="150"/>
      <c r="U25" s="150"/>
      <c r="V25" s="146"/>
      <c r="W25" s="150"/>
      <c r="X25" s="150"/>
      <c r="Y25" s="150"/>
      <c r="Z25" s="150"/>
      <c r="AA25" s="150"/>
      <c r="AB25" s="146"/>
      <c r="AC25" s="146"/>
      <c r="AD25" s="146"/>
      <c r="AE25" s="146"/>
      <c r="AF25" s="146"/>
      <c r="AG25" s="146"/>
    </row>
    <row r="26" spans="2:33" ht="27" thickBot="1" x14ac:dyDescent="0.45">
      <c r="B26" s="51"/>
      <c r="C26" s="69"/>
      <c r="D26" s="69"/>
      <c r="E26" s="70"/>
      <c r="F26" s="70"/>
      <c r="G26" s="70"/>
      <c r="H26" s="67"/>
      <c r="I26" s="49"/>
      <c r="J26" s="49"/>
      <c r="K26" s="49"/>
      <c r="L26" s="49"/>
      <c r="M26" s="49"/>
      <c r="N26" s="49"/>
      <c r="O26" s="49"/>
      <c r="P26" s="68"/>
      <c r="Q26" s="49"/>
      <c r="R26" s="49"/>
      <c r="S26" s="49"/>
      <c r="T26" s="49"/>
      <c r="U26" s="49"/>
      <c r="V26" s="68"/>
      <c r="W26" s="50"/>
      <c r="X26" s="50"/>
      <c r="Y26" s="50"/>
      <c r="Z26" s="50"/>
      <c r="AA26" s="50"/>
      <c r="AB26" s="51"/>
      <c r="AC26" s="51"/>
      <c r="AD26" s="51"/>
      <c r="AE26" s="51"/>
      <c r="AF26" s="51"/>
      <c r="AG26" s="51"/>
    </row>
    <row r="27" spans="2:33" ht="47.25" customHeight="1" thickTop="1" x14ac:dyDescent="0.4">
      <c r="B27" s="60"/>
      <c r="C27" s="410" t="s">
        <v>94</v>
      </c>
      <c r="D27" s="411"/>
      <c r="E27" s="411"/>
      <c r="F27" s="412"/>
      <c r="G27" s="413"/>
      <c r="H27" s="224"/>
      <c r="I27" s="418" t="s">
        <v>93</v>
      </c>
      <c r="J27" s="419"/>
      <c r="K27" s="419"/>
      <c r="L27" s="419"/>
      <c r="M27" s="419"/>
      <c r="N27" s="419"/>
      <c r="O27" s="420"/>
      <c r="P27" s="49"/>
      <c r="Q27" s="49"/>
      <c r="R27" s="49"/>
      <c r="S27" s="49"/>
      <c r="T27" s="49"/>
      <c r="U27" s="49"/>
      <c r="V27" s="49"/>
      <c r="W27" s="50"/>
      <c r="X27" s="50"/>
      <c r="Y27" s="50"/>
      <c r="Z27" s="61"/>
      <c r="AA27" s="61"/>
      <c r="AB27" s="61"/>
      <c r="AC27" s="61"/>
      <c r="AD27" s="51"/>
      <c r="AE27" s="51"/>
      <c r="AF27" s="51"/>
      <c r="AG27" s="51"/>
    </row>
    <row r="28" spans="2:33" ht="72" customHeight="1" thickBot="1" x14ac:dyDescent="0.45">
      <c r="B28" s="60"/>
      <c r="C28" s="389" t="s">
        <v>133</v>
      </c>
      <c r="D28" s="390"/>
      <c r="E28" s="391"/>
      <c r="F28" s="391"/>
      <c r="G28" s="392"/>
      <c r="H28" s="224"/>
      <c r="I28" s="161">
        <v>1</v>
      </c>
      <c r="J28" s="162" t="s">
        <v>40</v>
      </c>
      <c r="K28" s="421" t="s">
        <v>95</v>
      </c>
      <c r="L28" s="422"/>
      <c r="M28" s="422"/>
      <c r="N28" s="422"/>
      <c r="O28" s="423"/>
      <c r="P28" s="49"/>
      <c r="Q28" s="49"/>
      <c r="R28" s="49"/>
      <c r="S28" s="49"/>
      <c r="T28" s="49"/>
      <c r="U28" s="49"/>
      <c r="V28" s="49"/>
      <c r="W28" s="50"/>
      <c r="X28" s="50"/>
      <c r="Y28" s="50"/>
      <c r="Z28" s="62"/>
      <c r="AA28" s="62"/>
      <c r="AB28" s="63"/>
      <c r="AC28" s="63"/>
      <c r="AD28" s="51"/>
      <c r="AE28" s="51"/>
      <c r="AF28" s="51"/>
      <c r="AG28" s="51"/>
    </row>
    <row r="29" spans="2:33" ht="46.5" customHeight="1" thickBot="1" x14ac:dyDescent="0.45">
      <c r="B29" s="60"/>
      <c r="C29" s="389" t="s">
        <v>43</v>
      </c>
      <c r="D29" s="390"/>
      <c r="E29" s="390"/>
      <c r="F29" s="391"/>
      <c r="G29" s="392"/>
      <c r="H29" s="224"/>
      <c r="I29" s="161">
        <v>2</v>
      </c>
      <c r="J29" s="162" t="s">
        <v>96</v>
      </c>
      <c r="K29" s="397" t="s">
        <v>97</v>
      </c>
      <c r="L29" s="398"/>
      <c r="M29" s="398"/>
      <c r="N29" s="398"/>
      <c r="O29" s="399"/>
      <c r="P29" s="71"/>
      <c r="Q29" s="468" t="s">
        <v>98</v>
      </c>
      <c r="R29" s="469"/>
      <c r="S29" s="461" t="s">
        <v>99</v>
      </c>
      <c r="T29" s="462"/>
      <c r="U29" s="462"/>
      <c r="V29" s="463"/>
      <c r="W29" s="64"/>
      <c r="X29" s="64"/>
      <c r="Y29" s="64"/>
      <c r="Z29" s="64"/>
      <c r="AA29" s="64"/>
      <c r="AB29" s="63"/>
      <c r="AC29" s="63"/>
      <c r="AD29" s="51"/>
      <c r="AE29" s="51"/>
      <c r="AF29" s="51"/>
      <c r="AG29" s="51"/>
    </row>
    <row r="30" spans="2:33" ht="49.5" customHeight="1" thickBot="1" x14ac:dyDescent="0.75">
      <c r="B30" s="60"/>
      <c r="C30" s="389" t="s">
        <v>19</v>
      </c>
      <c r="D30" s="390"/>
      <c r="E30" s="390"/>
      <c r="F30" s="391"/>
      <c r="G30" s="392"/>
      <c r="H30" s="224"/>
      <c r="I30" s="161">
        <v>3</v>
      </c>
      <c r="J30" s="162" t="s">
        <v>134</v>
      </c>
      <c r="K30" s="394" t="s">
        <v>135</v>
      </c>
      <c r="L30" s="395"/>
      <c r="M30" s="395"/>
      <c r="N30" s="395"/>
      <c r="O30" s="396"/>
      <c r="P30" s="71"/>
      <c r="Q30" s="464">
        <v>1</v>
      </c>
      <c r="R30" s="465"/>
      <c r="S30" s="380" t="s">
        <v>155</v>
      </c>
      <c r="T30" s="381"/>
      <c r="U30" s="381"/>
      <c r="V30" s="382"/>
      <c r="W30" s="59"/>
      <c r="X30" s="64"/>
      <c r="Y30" s="64"/>
      <c r="Z30" s="64"/>
      <c r="AA30" s="64"/>
      <c r="AB30" s="63"/>
      <c r="AC30" s="63"/>
      <c r="AD30" s="51"/>
      <c r="AE30" s="51"/>
      <c r="AF30" s="51"/>
      <c r="AG30" s="51"/>
    </row>
    <row r="31" spans="2:33" ht="54" customHeight="1" thickBot="1" x14ac:dyDescent="0.75">
      <c r="B31" s="60"/>
      <c r="C31" s="389" t="s">
        <v>20</v>
      </c>
      <c r="D31" s="390"/>
      <c r="E31" s="391"/>
      <c r="F31" s="391"/>
      <c r="G31" s="392"/>
      <c r="H31" s="224"/>
      <c r="I31" s="163">
        <v>4</v>
      </c>
      <c r="J31" s="164" t="s">
        <v>78</v>
      </c>
      <c r="K31" s="415" t="s">
        <v>121</v>
      </c>
      <c r="L31" s="416"/>
      <c r="M31" s="416"/>
      <c r="N31" s="416"/>
      <c r="O31" s="417"/>
      <c r="P31" s="71"/>
      <c r="Q31" s="464">
        <v>2</v>
      </c>
      <c r="R31" s="465"/>
      <c r="S31" s="380" t="s">
        <v>155</v>
      </c>
      <c r="T31" s="381"/>
      <c r="U31" s="381"/>
      <c r="V31" s="382"/>
      <c r="W31" s="59"/>
      <c r="X31" s="64"/>
      <c r="Y31" s="64"/>
      <c r="Z31" s="64"/>
      <c r="AA31" s="64"/>
      <c r="AB31" s="63"/>
      <c r="AC31" s="63"/>
      <c r="AD31" s="51"/>
      <c r="AE31" s="51"/>
      <c r="AF31" s="51"/>
      <c r="AG31" s="51"/>
    </row>
    <row r="32" spans="2:33" ht="76.5" customHeight="1" thickBot="1" x14ac:dyDescent="0.75">
      <c r="B32" s="60"/>
      <c r="C32" s="383" t="s">
        <v>21</v>
      </c>
      <c r="D32" s="384"/>
      <c r="E32" s="384"/>
      <c r="F32" s="385"/>
      <c r="G32" s="386"/>
      <c r="H32" s="224"/>
      <c r="I32" s="165">
        <v>5</v>
      </c>
      <c r="J32" s="166" t="s">
        <v>136</v>
      </c>
      <c r="K32" s="387" t="s">
        <v>137</v>
      </c>
      <c r="L32" s="387"/>
      <c r="M32" s="387"/>
      <c r="N32" s="387"/>
      <c r="O32" s="388"/>
      <c r="P32" s="72"/>
      <c r="Q32" s="466">
        <v>3</v>
      </c>
      <c r="R32" s="467"/>
      <c r="S32" s="380" t="s">
        <v>155</v>
      </c>
      <c r="T32" s="381"/>
      <c r="U32" s="381"/>
      <c r="V32" s="382"/>
      <c r="W32" s="59"/>
      <c r="X32" s="64"/>
      <c r="Y32" s="64"/>
      <c r="Z32" s="64"/>
      <c r="AA32" s="64"/>
      <c r="AB32" s="63"/>
      <c r="AC32" s="63"/>
      <c r="AD32" s="51"/>
      <c r="AE32" s="51"/>
      <c r="AF32" s="51"/>
      <c r="AG32" s="51"/>
    </row>
    <row r="33" spans="2:33" ht="59.25" customHeight="1" thickBot="1" x14ac:dyDescent="0.75">
      <c r="B33" s="51"/>
      <c r="C33" s="43"/>
      <c r="D33" s="43"/>
      <c r="E33" s="43"/>
      <c r="F33" s="43"/>
      <c r="G33" s="43"/>
      <c r="H33" s="224"/>
      <c r="I33" s="67"/>
      <c r="J33" s="67"/>
      <c r="K33" s="393"/>
      <c r="L33" s="393"/>
      <c r="M33" s="393"/>
      <c r="N33" s="393"/>
      <c r="O33" s="393"/>
      <c r="P33" s="49"/>
      <c r="Q33" s="400">
        <v>4</v>
      </c>
      <c r="R33" s="401"/>
      <c r="S33" s="380" t="s">
        <v>155</v>
      </c>
      <c r="T33" s="381"/>
      <c r="U33" s="381"/>
      <c r="V33" s="382"/>
      <c r="W33" s="50"/>
      <c r="X33" s="50"/>
      <c r="Y33" s="50"/>
      <c r="Z33" s="61"/>
      <c r="AA33" s="61"/>
      <c r="AB33" s="61"/>
      <c r="AC33" s="61"/>
      <c r="AD33" s="51"/>
      <c r="AE33" s="51"/>
      <c r="AF33" s="51"/>
      <c r="AG33" s="51"/>
    </row>
    <row r="34" spans="2:33" ht="59.25" customHeight="1" thickBot="1" x14ac:dyDescent="0.75">
      <c r="B34" s="51"/>
      <c r="C34" s="43"/>
      <c r="D34" s="43"/>
      <c r="E34" s="43"/>
      <c r="F34" s="43"/>
      <c r="G34" s="43"/>
      <c r="H34" s="224"/>
      <c r="I34" s="67"/>
      <c r="J34" s="67"/>
      <c r="K34" s="393"/>
      <c r="L34" s="393"/>
      <c r="M34" s="393"/>
      <c r="N34" s="393"/>
      <c r="O34" s="393"/>
      <c r="P34" s="49"/>
      <c r="Q34" s="400">
        <v>5</v>
      </c>
      <c r="R34" s="401"/>
      <c r="S34" s="380" t="s">
        <v>155</v>
      </c>
      <c r="T34" s="381"/>
      <c r="U34" s="381"/>
      <c r="V34" s="382"/>
      <c r="W34" s="50"/>
      <c r="X34" s="50"/>
      <c r="Y34" s="50"/>
      <c r="Z34" s="62"/>
      <c r="AA34" s="62"/>
      <c r="AB34" s="63"/>
      <c r="AC34" s="63"/>
      <c r="AD34" s="51"/>
      <c r="AE34" s="51"/>
      <c r="AF34" s="51"/>
      <c r="AG34" s="51"/>
    </row>
    <row r="35" spans="2:33" ht="46.5" customHeight="1" thickBot="1" x14ac:dyDescent="0.75">
      <c r="B35" s="51"/>
      <c r="C35" s="43"/>
      <c r="D35" s="43"/>
      <c r="E35" s="43"/>
      <c r="F35" s="43"/>
      <c r="G35" s="43"/>
      <c r="H35" s="224"/>
      <c r="I35" s="67"/>
      <c r="J35" s="67"/>
      <c r="K35" s="393"/>
      <c r="L35" s="393"/>
      <c r="M35" s="393"/>
      <c r="N35" s="393"/>
      <c r="O35" s="393"/>
      <c r="P35" s="67"/>
      <c r="Q35" s="400">
        <v>6</v>
      </c>
      <c r="R35" s="401"/>
      <c r="S35" s="380" t="s">
        <v>155</v>
      </c>
      <c r="T35" s="381"/>
      <c r="U35" s="381"/>
      <c r="V35" s="382"/>
      <c r="W35" s="50"/>
      <c r="X35" s="50"/>
      <c r="Y35" s="50"/>
      <c r="AD35" s="51"/>
      <c r="AE35" s="51"/>
      <c r="AF35" s="51"/>
      <c r="AG35" s="51"/>
    </row>
    <row r="36" spans="2:33" ht="21" x14ac:dyDescent="0.35">
      <c r="B36" s="51"/>
      <c r="C36" s="61"/>
      <c r="D36" s="61"/>
      <c r="E36" s="61"/>
      <c r="F36" s="61"/>
      <c r="G36" s="61"/>
      <c r="H36" s="225"/>
      <c r="I36" s="59"/>
      <c r="J36" s="61"/>
      <c r="K36" s="61"/>
      <c r="L36" s="61"/>
      <c r="M36" s="61"/>
      <c r="N36" s="61"/>
      <c r="O36" s="61"/>
      <c r="P36" s="59"/>
      <c r="Q36" s="50"/>
      <c r="R36" s="50"/>
      <c r="S36" s="50"/>
      <c r="T36" s="50"/>
      <c r="U36" s="50"/>
      <c r="V36" s="50"/>
      <c r="W36" s="50"/>
      <c r="X36" s="50"/>
      <c r="Y36" s="50"/>
      <c r="Z36" s="50"/>
      <c r="AA36" s="50"/>
      <c r="AB36" s="51"/>
      <c r="AC36" s="51"/>
      <c r="AD36" s="51"/>
      <c r="AE36" s="51"/>
      <c r="AF36" s="51"/>
      <c r="AG36" s="51"/>
    </row>
    <row r="37" spans="2:33" ht="45.75" x14ac:dyDescent="0.7">
      <c r="B37" s="51"/>
      <c r="C37" s="377" t="s">
        <v>166</v>
      </c>
      <c r="D37" s="377"/>
      <c r="E37" s="377"/>
      <c r="F37" s="377"/>
      <c r="G37" s="65"/>
      <c r="H37" s="225"/>
      <c r="I37" s="50"/>
      <c r="J37" s="50"/>
      <c r="K37" s="50"/>
      <c r="L37" s="50"/>
      <c r="M37" s="50"/>
      <c r="N37" s="50"/>
      <c r="S37" s="50"/>
      <c r="T37" s="50"/>
      <c r="U37" s="50"/>
      <c r="V37" s="50"/>
      <c r="W37" s="50"/>
      <c r="X37" s="50"/>
      <c r="Y37" s="50"/>
      <c r="Z37" s="379"/>
      <c r="AA37" s="379"/>
      <c r="AB37" s="379"/>
      <c r="AC37" s="379"/>
      <c r="AD37" s="51"/>
      <c r="AE37" s="169" t="s">
        <v>146</v>
      </c>
      <c r="AF37" s="169"/>
      <c r="AG37" s="51"/>
    </row>
    <row r="38" spans="2:33" ht="28.5" x14ac:dyDescent="0.45">
      <c r="B38" s="51"/>
      <c r="C38" s="64"/>
      <c r="D38" s="64"/>
      <c r="E38" s="65"/>
      <c r="F38" s="65"/>
      <c r="G38" s="65"/>
      <c r="H38" s="225"/>
      <c r="I38" s="50"/>
      <c r="J38" s="50"/>
      <c r="K38" s="50"/>
      <c r="L38" s="50"/>
      <c r="M38" s="50"/>
      <c r="N38" s="50"/>
      <c r="O38"/>
      <c r="P38" s="44"/>
      <c r="Q38" s="45"/>
      <c r="R38" s="46"/>
      <c r="S38" s="50"/>
      <c r="T38" s="50"/>
      <c r="U38" s="50"/>
      <c r="V38" s="50"/>
      <c r="W38" s="50"/>
      <c r="X38" s="50"/>
      <c r="Y38" s="50"/>
      <c r="Z38" s="50"/>
      <c r="AA38" s="50"/>
      <c r="AB38" s="50"/>
      <c r="AC38" s="50"/>
      <c r="AD38" s="50"/>
      <c r="AE38" s="50"/>
      <c r="AF38" s="50"/>
      <c r="AG38" s="50"/>
    </row>
    <row r="39" spans="2:33" ht="28.5" x14ac:dyDescent="0.45">
      <c r="B39" s="51"/>
      <c r="C39" s="64"/>
      <c r="D39" s="64"/>
      <c r="E39" s="65"/>
      <c r="F39" s="65"/>
      <c r="G39" s="65"/>
      <c r="H39" s="225"/>
      <c r="I39" s="50"/>
      <c r="J39" s="50"/>
      <c r="K39" s="50"/>
      <c r="L39" s="50"/>
      <c r="M39" s="50"/>
      <c r="N39" s="50"/>
      <c r="O39"/>
      <c r="P39" s="44"/>
      <c r="Q39" s="45"/>
      <c r="R39" s="46"/>
      <c r="S39" s="50"/>
      <c r="T39" s="50"/>
      <c r="U39" s="50"/>
      <c r="V39" s="50"/>
      <c r="W39" s="50"/>
      <c r="X39" s="50"/>
      <c r="Y39" s="50"/>
      <c r="Z39" s="50"/>
      <c r="AA39" s="50"/>
      <c r="AB39" s="50"/>
      <c r="AC39" s="50"/>
      <c r="AD39" s="50"/>
      <c r="AE39" s="50"/>
      <c r="AF39" s="50"/>
      <c r="AG39" s="50"/>
    </row>
    <row r="40" spans="2:33" ht="28.5" x14ac:dyDescent="0.45">
      <c r="B40" s="51"/>
      <c r="C40" s="51"/>
      <c r="D40" s="51"/>
      <c r="E40" s="51"/>
      <c r="F40" s="51"/>
      <c r="G40" s="51"/>
      <c r="H40" s="226"/>
      <c r="I40" s="51"/>
      <c r="J40" s="51"/>
      <c r="K40" s="51"/>
      <c r="L40" s="51"/>
      <c r="M40" s="51"/>
      <c r="N40" s="51"/>
      <c r="O40"/>
      <c r="P40" s="44"/>
      <c r="Q40" s="44"/>
      <c r="R40" s="44"/>
      <c r="S40" s="51"/>
      <c r="T40" s="51"/>
      <c r="U40" s="51"/>
      <c r="V40" s="51"/>
      <c r="W40" s="50"/>
      <c r="X40" s="50"/>
      <c r="Y40" s="50"/>
      <c r="Z40" s="50"/>
      <c r="AA40" s="50"/>
      <c r="AB40" s="50"/>
      <c r="AC40" s="50"/>
      <c r="AD40" s="50"/>
      <c r="AE40" s="50"/>
      <c r="AF40" s="50"/>
      <c r="AG40" s="50"/>
    </row>
    <row r="41" spans="2:33" ht="28.5" x14ac:dyDescent="0.45">
      <c r="B41" s="51"/>
      <c r="C41" s="51"/>
      <c r="D41" s="51"/>
      <c r="E41" s="51"/>
      <c r="F41" s="51"/>
      <c r="G41" s="51"/>
      <c r="H41" s="226"/>
      <c r="I41" s="51"/>
      <c r="J41" s="51"/>
      <c r="K41" s="51"/>
      <c r="L41" s="51"/>
      <c r="M41" s="51"/>
      <c r="N41" s="51"/>
      <c r="P41" s="44"/>
      <c r="Q41" s="44"/>
      <c r="R41" s="44"/>
      <c r="S41" s="51"/>
      <c r="T41" s="51"/>
      <c r="U41" s="51"/>
      <c r="V41" s="51"/>
      <c r="W41" s="50"/>
      <c r="X41" s="50"/>
      <c r="Y41" s="50"/>
      <c r="Z41" s="50"/>
      <c r="AA41" s="50"/>
      <c r="AB41" s="50"/>
      <c r="AC41" s="50"/>
      <c r="AD41" s="50"/>
      <c r="AE41" s="50"/>
      <c r="AF41" s="50"/>
      <c r="AG41" s="50"/>
    </row>
    <row r="42" spans="2:33" ht="28.5" x14ac:dyDescent="0.45">
      <c r="B42" s="66"/>
      <c r="C42" s="61"/>
      <c r="D42" s="61"/>
      <c r="E42" s="61"/>
      <c r="F42" s="61"/>
      <c r="G42" s="61"/>
      <c r="H42" s="227"/>
      <c r="I42" s="61"/>
      <c r="J42" s="61"/>
      <c r="K42" s="61"/>
      <c r="L42" s="61"/>
      <c r="M42" s="61"/>
      <c r="N42" s="61"/>
      <c r="P42" s="44"/>
      <c r="Q42" s="44"/>
      <c r="R42" s="44"/>
      <c r="S42" s="61"/>
      <c r="T42" s="61"/>
      <c r="U42" s="61"/>
      <c r="V42" s="61"/>
      <c r="W42" s="61"/>
      <c r="X42" s="61"/>
      <c r="Y42" s="61"/>
      <c r="Z42" s="61"/>
      <c r="AA42" s="61"/>
      <c r="AB42" s="61"/>
      <c r="AC42" s="61"/>
      <c r="AD42" s="61"/>
      <c r="AE42" s="61"/>
      <c r="AF42" s="61"/>
      <c r="AG42" s="61"/>
    </row>
    <row r="43" spans="2:33" ht="28.5" x14ac:dyDescent="0.45">
      <c r="B43" s="66"/>
      <c r="C43" s="61"/>
      <c r="D43" s="61"/>
      <c r="E43" s="61"/>
      <c r="F43" s="61"/>
      <c r="G43" s="61"/>
      <c r="H43" s="227"/>
      <c r="I43" s="61"/>
      <c r="J43" s="61"/>
      <c r="K43" s="61"/>
      <c r="L43" s="61"/>
      <c r="M43" s="61"/>
      <c r="N43" s="61"/>
      <c r="P43" s="44"/>
      <c r="Q43" s="44"/>
      <c r="R43" s="44"/>
      <c r="S43" s="61"/>
      <c r="T43" s="61"/>
      <c r="U43" s="61"/>
      <c r="V43" s="61"/>
      <c r="W43" s="61"/>
      <c r="X43" s="61"/>
      <c r="Y43" s="61"/>
      <c r="Z43" s="61"/>
      <c r="AA43" s="61"/>
      <c r="AB43" s="61"/>
      <c r="AC43" s="61"/>
      <c r="AD43" s="61"/>
      <c r="AE43" s="61"/>
      <c r="AF43" s="61"/>
      <c r="AG43" s="61"/>
    </row>
    <row r="44" spans="2:33" ht="28.5" x14ac:dyDescent="0.45">
      <c r="B44" s="66"/>
      <c r="C44" s="61"/>
      <c r="D44" s="61"/>
      <c r="E44" s="61"/>
      <c r="F44" s="61"/>
      <c r="G44" s="61"/>
      <c r="H44" s="227"/>
      <c r="I44" s="61"/>
      <c r="J44" s="61"/>
      <c r="K44" s="61"/>
      <c r="L44" s="61"/>
      <c r="M44" s="61"/>
      <c r="N44" s="61"/>
      <c r="P44" s="45"/>
      <c r="Q44" s="44"/>
      <c r="R44" s="44"/>
      <c r="S44" s="61"/>
      <c r="T44" s="61"/>
      <c r="U44" s="61"/>
      <c r="V44" s="61"/>
      <c r="W44" s="61"/>
      <c r="X44" s="61"/>
      <c r="Y44" s="61"/>
      <c r="Z44" s="61"/>
      <c r="AA44" s="61"/>
      <c r="AB44" s="61"/>
      <c r="AC44" s="61"/>
      <c r="AD44" s="61"/>
      <c r="AE44" s="61"/>
      <c r="AF44" s="61"/>
      <c r="AG44" s="61"/>
    </row>
    <row r="45" spans="2:33" ht="43.5" x14ac:dyDescent="0.55000000000000004">
      <c r="B45" s="66"/>
      <c r="C45" s="378" t="s">
        <v>167</v>
      </c>
      <c r="D45" s="378"/>
      <c r="E45" s="378"/>
      <c r="F45" s="378"/>
      <c r="G45" s="61"/>
      <c r="H45" s="227"/>
      <c r="I45" s="61"/>
      <c r="J45" s="61"/>
      <c r="K45" s="61"/>
      <c r="L45" s="61"/>
      <c r="M45" s="61"/>
      <c r="N45" s="61"/>
      <c r="S45" s="61"/>
      <c r="T45" s="61"/>
      <c r="U45" s="61"/>
      <c r="V45" s="61"/>
      <c r="W45" s="61"/>
      <c r="X45" s="61"/>
      <c r="Y45" s="125"/>
      <c r="Z45" s="124"/>
      <c r="AA45" s="113"/>
      <c r="AB45" s="113"/>
      <c r="AE45" s="167" t="s">
        <v>142</v>
      </c>
      <c r="AG45" s="167"/>
    </row>
    <row r="46" spans="2:33" ht="19.5" x14ac:dyDescent="0.25">
      <c r="B46" s="66"/>
      <c r="C46" s="61"/>
      <c r="D46" s="61"/>
      <c r="E46" s="61"/>
      <c r="F46" s="61"/>
      <c r="G46" s="61"/>
      <c r="H46" s="227"/>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row>
    <row r="47" spans="2:33" ht="19.5" x14ac:dyDescent="0.25">
      <c r="B47" s="66"/>
      <c r="C47" s="61"/>
      <c r="D47" s="61"/>
      <c r="E47" s="61"/>
      <c r="F47" s="61"/>
      <c r="G47" s="61"/>
      <c r="H47" s="227"/>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row>
    <row r="48" spans="2:33" ht="19.5" x14ac:dyDescent="0.25">
      <c r="B48" s="66"/>
      <c r="C48" s="61"/>
      <c r="D48" s="61"/>
      <c r="E48" s="61"/>
      <c r="F48" s="61"/>
      <c r="G48" s="61"/>
      <c r="H48" s="227"/>
      <c r="I48" s="61"/>
      <c r="J48" s="61"/>
      <c r="K48" s="61"/>
      <c r="L48" s="61"/>
      <c r="M48" s="61"/>
      <c r="N48" s="61"/>
      <c r="O48" s="61"/>
      <c r="P48" s="61"/>
      <c r="Q48" s="61"/>
      <c r="R48" s="61"/>
      <c r="S48" s="61"/>
      <c r="T48" s="61"/>
      <c r="U48" s="61"/>
      <c r="V48" s="61"/>
      <c r="W48" s="61"/>
      <c r="X48" s="61"/>
      <c r="Y48" s="61"/>
      <c r="AD48" s="61"/>
      <c r="AE48" s="61"/>
      <c r="AF48" s="61"/>
      <c r="AG48" s="61"/>
    </row>
  </sheetData>
  <mergeCells count="82">
    <mergeCell ref="I19:I20"/>
    <mergeCell ref="Q34:R34"/>
    <mergeCell ref="S34:V34"/>
    <mergeCell ref="I17:I18"/>
    <mergeCell ref="Q12:W12"/>
    <mergeCell ref="S30:V30"/>
    <mergeCell ref="S29:V29"/>
    <mergeCell ref="L12:P12"/>
    <mergeCell ref="Q30:R30"/>
    <mergeCell ref="Q33:R33"/>
    <mergeCell ref="K34:O34"/>
    <mergeCell ref="Q32:R32"/>
    <mergeCell ref="Q29:R29"/>
    <mergeCell ref="Q31:R31"/>
    <mergeCell ref="S31:V31"/>
    <mergeCell ref="B10:AG10"/>
    <mergeCell ref="AF12:AG12"/>
    <mergeCell ref="C2:E2"/>
    <mergeCell ref="C4:E4"/>
    <mergeCell ref="C5:E5"/>
    <mergeCell ref="N4:P4"/>
    <mergeCell ref="Q4:X4"/>
    <mergeCell ref="N5:P5"/>
    <mergeCell ref="Q5:X5"/>
    <mergeCell ref="O2:V2"/>
    <mergeCell ref="C6:E6"/>
    <mergeCell ref="C7:E7"/>
    <mergeCell ref="C8:E8"/>
    <mergeCell ref="N6:P6"/>
    <mergeCell ref="Q6:X6"/>
    <mergeCell ref="N7:P7"/>
    <mergeCell ref="Q7:X7"/>
    <mergeCell ref="N8:P8"/>
    <mergeCell ref="Q8:X8"/>
    <mergeCell ref="AF13:AF14"/>
    <mergeCell ref="AG13:AG14"/>
    <mergeCell ref="D13:D14"/>
    <mergeCell ref="B12:J12"/>
    <mergeCell ref="K12:K14"/>
    <mergeCell ref="H13:H14"/>
    <mergeCell ref="I13:I14"/>
    <mergeCell ref="J13:J14"/>
    <mergeCell ref="L13:L14"/>
    <mergeCell ref="Z13:Z14"/>
    <mergeCell ref="B13:B14"/>
    <mergeCell ref="C13:C14"/>
    <mergeCell ref="E13:E14"/>
    <mergeCell ref="F13:F14"/>
    <mergeCell ref="G13:G14"/>
    <mergeCell ref="X12:AE12"/>
    <mergeCell ref="C27:G27"/>
    <mergeCell ref="B22:C22"/>
    <mergeCell ref="K31:O31"/>
    <mergeCell ref="C30:G30"/>
    <mergeCell ref="I27:O27"/>
    <mergeCell ref="K28:O28"/>
    <mergeCell ref="C28:G28"/>
    <mergeCell ref="C25:G25"/>
    <mergeCell ref="H15:H16"/>
    <mergeCell ref="I15:I16"/>
    <mergeCell ref="J15:J16"/>
    <mergeCell ref="B15:B16"/>
    <mergeCell ref="C15:C16"/>
    <mergeCell ref="E15:E16"/>
    <mergeCell ref="F15:F16"/>
    <mergeCell ref="G15:G16"/>
    <mergeCell ref="D15:D16"/>
    <mergeCell ref="C29:G29"/>
    <mergeCell ref="K33:O33"/>
    <mergeCell ref="K30:O30"/>
    <mergeCell ref="C31:G31"/>
    <mergeCell ref="K29:O29"/>
    <mergeCell ref="C37:F37"/>
    <mergeCell ref="C45:F45"/>
    <mergeCell ref="Z37:AC37"/>
    <mergeCell ref="S33:V33"/>
    <mergeCell ref="S32:V32"/>
    <mergeCell ref="S35:V35"/>
    <mergeCell ref="C32:G32"/>
    <mergeCell ref="K32:O32"/>
    <mergeCell ref="K35:O35"/>
    <mergeCell ref="Q35:R35"/>
  </mergeCells>
  <phoneticPr fontId="2" type="noConversion"/>
  <printOptions horizontalCentered="1" verticalCentered="1"/>
  <pageMargins left="0.23622047244094491" right="0.23622047244094491" top="0.74803149606299213" bottom="0.74803149606299213" header="0.31496062992125984" footer="0.31496062992125984"/>
  <pageSetup paperSize="9" scale="1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fournitures</vt:lpstr>
      <vt:lpstr>Travaux</vt:lpstr>
      <vt:lpstr>Prest. Intell.</vt:lpstr>
      <vt:lpstr>fournitures!Zone_d_impression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HP;OULD MACIRE</dc:creator>
  <cp:lastModifiedBy>HP</cp:lastModifiedBy>
  <cp:lastPrinted>2025-03-05T11:30:08Z</cp:lastPrinted>
  <dcterms:created xsi:type="dcterms:W3CDTF">2010-02-02T07:04:36Z</dcterms:created>
  <dcterms:modified xsi:type="dcterms:W3CDTF">2025-03-05T11:30:25Z</dcterms:modified>
</cp:coreProperties>
</file>