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KONE/Downloads/"/>
    </mc:Choice>
  </mc:AlternateContent>
  <xr:revisionPtr revIDLastSave="0" documentId="13_ncr:1_{BEBDB583-7E1C-D945-9EC7-819C7FAEEA27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Marchés de Fournitures" sheetId="1" r:id="rId1"/>
    <sheet name="Marchés de Travaux" sheetId="2" r:id="rId2"/>
    <sheet name="Marchés de Prestations Intellec" sheetId="3" r:id="rId3"/>
    <sheet name="Marchés de Cotation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4" l="1"/>
  <c r="J102" i="4" s="1"/>
  <c r="K102" i="4" s="1"/>
  <c r="L102" i="4" s="1"/>
  <c r="M102" i="4" s="1"/>
  <c r="N102" i="4" s="1"/>
  <c r="O102" i="4" s="1"/>
  <c r="P102" i="4" s="1"/>
  <c r="R102" i="4" s="1"/>
  <c r="S102" i="4" s="1"/>
  <c r="T102" i="4" s="1"/>
  <c r="J100" i="4"/>
  <c r="K100" i="4" s="1"/>
  <c r="L100" i="4" s="1"/>
  <c r="M100" i="4" s="1"/>
  <c r="N100" i="4" s="1"/>
  <c r="O100" i="4" s="1"/>
  <c r="P100" i="4" s="1"/>
  <c r="R100" i="4" s="1"/>
  <c r="S100" i="4" s="1"/>
  <c r="T100" i="4" s="1"/>
  <c r="I100" i="4"/>
  <c r="I98" i="4"/>
  <c r="J98" i="4" s="1"/>
  <c r="K98" i="4" s="1"/>
  <c r="L98" i="4" s="1"/>
  <c r="M98" i="4" s="1"/>
  <c r="N98" i="4" s="1"/>
  <c r="O98" i="4" s="1"/>
  <c r="P98" i="4" s="1"/>
  <c r="R98" i="4" s="1"/>
  <c r="S98" i="4" s="1"/>
  <c r="T98" i="4" s="1"/>
  <c r="I96" i="4"/>
  <c r="J96" i="4" s="1"/>
  <c r="K96" i="4" s="1"/>
  <c r="L96" i="4" s="1"/>
  <c r="M96" i="4" s="1"/>
  <c r="N96" i="4" s="1"/>
  <c r="O96" i="4" s="1"/>
  <c r="P96" i="4" s="1"/>
  <c r="R96" i="4" s="1"/>
  <c r="S96" i="4" s="1"/>
  <c r="T96" i="4" s="1"/>
  <c r="J94" i="4"/>
  <c r="K94" i="4" s="1"/>
  <c r="L94" i="4" s="1"/>
  <c r="M94" i="4" s="1"/>
  <c r="N94" i="4" s="1"/>
  <c r="O94" i="4" s="1"/>
  <c r="P94" i="4" s="1"/>
  <c r="R94" i="4" s="1"/>
  <c r="S94" i="4" s="1"/>
  <c r="T94" i="4" s="1"/>
  <c r="I94" i="4"/>
  <c r="I92" i="4"/>
  <c r="J92" i="4" s="1"/>
  <c r="K92" i="4" s="1"/>
  <c r="L92" i="4" s="1"/>
  <c r="M92" i="4" s="1"/>
  <c r="N92" i="4" s="1"/>
  <c r="O92" i="4" s="1"/>
  <c r="P92" i="4" s="1"/>
  <c r="R92" i="4" s="1"/>
  <c r="S92" i="4" s="1"/>
  <c r="T92" i="4" s="1"/>
  <c r="I90" i="4"/>
  <c r="J90" i="4" s="1"/>
  <c r="K90" i="4" s="1"/>
  <c r="L90" i="4" s="1"/>
  <c r="M90" i="4" s="1"/>
  <c r="N90" i="4" s="1"/>
  <c r="O90" i="4" s="1"/>
  <c r="P90" i="4" s="1"/>
  <c r="R90" i="4" s="1"/>
  <c r="S90" i="4" s="1"/>
  <c r="T90" i="4" s="1"/>
  <c r="I88" i="4"/>
  <c r="J88" i="4" s="1"/>
  <c r="K88" i="4" s="1"/>
  <c r="L88" i="4" s="1"/>
  <c r="M88" i="4" s="1"/>
  <c r="N88" i="4" s="1"/>
  <c r="O88" i="4" s="1"/>
  <c r="P88" i="4" s="1"/>
  <c r="R88" i="4" s="1"/>
  <c r="S88" i="4" s="1"/>
  <c r="T88" i="4" s="1"/>
  <c r="I86" i="4"/>
  <c r="J86" i="4" s="1"/>
  <c r="K86" i="4" s="1"/>
  <c r="L86" i="4" s="1"/>
  <c r="M86" i="4" s="1"/>
  <c r="N86" i="4" s="1"/>
  <c r="O86" i="4" s="1"/>
  <c r="P86" i="4" s="1"/>
  <c r="R86" i="4" s="1"/>
  <c r="S86" i="4" s="1"/>
  <c r="T86" i="4" s="1"/>
  <c r="I84" i="4"/>
  <c r="J84" i="4" s="1"/>
  <c r="K84" i="4" s="1"/>
  <c r="L84" i="4" s="1"/>
  <c r="M84" i="4" s="1"/>
  <c r="N84" i="4" s="1"/>
  <c r="O84" i="4" s="1"/>
  <c r="P84" i="4" s="1"/>
  <c r="R84" i="4" s="1"/>
  <c r="S84" i="4" s="1"/>
  <c r="T84" i="4" s="1"/>
  <c r="I82" i="4"/>
  <c r="J82" i="4" s="1"/>
  <c r="K82" i="4" s="1"/>
  <c r="L82" i="4" s="1"/>
  <c r="M82" i="4" s="1"/>
  <c r="N82" i="4" s="1"/>
  <c r="O82" i="4" s="1"/>
  <c r="P82" i="4" s="1"/>
  <c r="R82" i="4" s="1"/>
  <c r="S82" i="4" s="1"/>
  <c r="T82" i="4" s="1"/>
  <c r="I80" i="4"/>
  <c r="J80" i="4" s="1"/>
  <c r="K80" i="4" s="1"/>
  <c r="L80" i="4" s="1"/>
  <c r="M80" i="4" s="1"/>
  <c r="N80" i="4" s="1"/>
  <c r="O80" i="4" s="1"/>
  <c r="P80" i="4" s="1"/>
  <c r="R80" i="4" s="1"/>
  <c r="S80" i="4" s="1"/>
  <c r="T80" i="4" s="1"/>
  <c r="I78" i="4"/>
  <c r="J78" i="4" s="1"/>
  <c r="K78" i="4" s="1"/>
  <c r="L78" i="4" s="1"/>
  <c r="M78" i="4" s="1"/>
  <c r="N78" i="4" s="1"/>
  <c r="O78" i="4" s="1"/>
  <c r="P78" i="4" s="1"/>
  <c r="R78" i="4" s="1"/>
  <c r="S78" i="4" s="1"/>
  <c r="T78" i="4" s="1"/>
  <c r="I76" i="4"/>
  <c r="J76" i="4" s="1"/>
  <c r="K76" i="4" s="1"/>
  <c r="L76" i="4" s="1"/>
  <c r="M76" i="4" s="1"/>
  <c r="N76" i="4" s="1"/>
  <c r="O76" i="4" s="1"/>
  <c r="P76" i="4" s="1"/>
  <c r="R76" i="4" s="1"/>
  <c r="S76" i="4" s="1"/>
  <c r="T76" i="4" s="1"/>
  <c r="I74" i="4"/>
  <c r="J74" i="4" s="1"/>
  <c r="K74" i="4" s="1"/>
  <c r="L74" i="4" s="1"/>
  <c r="M74" i="4" s="1"/>
  <c r="N74" i="4" s="1"/>
  <c r="O74" i="4" s="1"/>
  <c r="P74" i="4" s="1"/>
  <c r="R74" i="4" s="1"/>
  <c r="S74" i="4" s="1"/>
  <c r="T74" i="4" s="1"/>
  <c r="I72" i="4"/>
  <c r="J72" i="4" s="1"/>
  <c r="K72" i="4" s="1"/>
  <c r="L72" i="4" s="1"/>
  <c r="M72" i="4" s="1"/>
  <c r="N72" i="4" s="1"/>
  <c r="O72" i="4" s="1"/>
  <c r="P72" i="4" s="1"/>
  <c r="R72" i="4" s="1"/>
  <c r="S72" i="4" s="1"/>
  <c r="T72" i="4" s="1"/>
  <c r="I70" i="4"/>
  <c r="J70" i="4" s="1"/>
  <c r="K70" i="4" s="1"/>
  <c r="L70" i="4" s="1"/>
  <c r="M70" i="4" s="1"/>
  <c r="N70" i="4" s="1"/>
  <c r="O70" i="4" s="1"/>
  <c r="P70" i="4" s="1"/>
  <c r="R70" i="4" s="1"/>
  <c r="S70" i="4" s="1"/>
  <c r="T70" i="4" s="1"/>
  <c r="I68" i="4"/>
  <c r="J68" i="4" s="1"/>
  <c r="K68" i="4" s="1"/>
  <c r="L68" i="4" s="1"/>
  <c r="M68" i="4" s="1"/>
  <c r="N68" i="4" s="1"/>
  <c r="O68" i="4" s="1"/>
  <c r="P68" i="4" s="1"/>
  <c r="R68" i="4" s="1"/>
  <c r="S68" i="4" s="1"/>
  <c r="T68" i="4" s="1"/>
  <c r="I66" i="4"/>
  <c r="J66" i="4" s="1"/>
  <c r="K66" i="4" s="1"/>
  <c r="L66" i="4" s="1"/>
  <c r="M66" i="4" s="1"/>
  <c r="N66" i="4" s="1"/>
  <c r="O66" i="4" s="1"/>
  <c r="P66" i="4" s="1"/>
  <c r="R66" i="4" s="1"/>
  <c r="S66" i="4" s="1"/>
  <c r="T66" i="4" s="1"/>
  <c r="I64" i="4"/>
  <c r="J64" i="4" s="1"/>
  <c r="K64" i="4" s="1"/>
  <c r="L64" i="4" s="1"/>
  <c r="M64" i="4" s="1"/>
  <c r="N64" i="4" s="1"/>
  <c r="O64" i="4" s="1"/>
  <c r="P64" i="4" s="1"/>
  <c r="R64" i="4" s="1"/>
  <c r="S64" i="4" s="1"/>
  <c r="T64" i="4" s="1"/>
  <c r="I62" i="4"/>
  <c r="J62" i="4" s="1"/>
  <c r="K62" i="4" s="1"/>
  <c r="L62" i="4" s="1"/>
  <c r="M62" i="4" s="1"/>
  <c r="N62" i="4" s="1"/>
  <c r="O62" i="4" s="1"/>
  <c r="P62" i="4" s="1"/>
  <c r="R62" i="4" s="1"/>
  <c r="S62" i="4" s="1"/>
  <c r="T62" i="4" s="1"/>
  <c r="I60" i="4"/>
  <c r="J60" i="4" s="1"/>
  <c r="K60" i="4" s="1"/>
  <c r="L60" i="4" s="1"/>
  <c r="M60" i="4" s="1"/>
  <c r="N60" i="4" s="1"/>
  <c r="O60" i="4" s="1"/>
  <c r="P60" i="4" s="1"/>
  <c r="R60" i="4" s="1"/>
  <c r="S60" i="4" s="1"/>
  <c r="T60" i="4" s="1"/>
  <c r="I58" i="4"/>
  <c r="J58" i="4" s="1"/>
  <c r="K58" i="4" s="1"/>
  <c r="L58" i="4" s="1"/>
  <c r="M58" i="4" s="1"/>
  <c r="N58" i="4" s="1"/>
  <c r="O58" i="4" s="1"/>
  <c r="P58" i="4" s="1"/>
  <c r="R58" i="4" s="1"/>
  <c r="S58" i="4" s="1"/>
  <c r="T58" i="4" s="1"/>
  <c r="I56" i="4"/>
  <c r="J56" i="4" s="1"/>
  <c r="K56" i="4" s="1"/>
  <c r="L56" i="4" s="1"/>
  <c r="M56" i="4" s="1"/>
  <c r="N56" i="4" s="1"/>
  <c r="O56" i="4" s="1"/>
  <c r="P56" i="4" s="1"/>
  <c r="R56" i="4" s="1"/>
  <c r="S56" i="4" s="1"/>
  <c r="T56" i="4" s="1"/>
  <c r="I54" i="4"/>
  <c r="J54" i="4" s="1"/>
  <c r="K54" i="4" s="1"/>
  <c r="L54" i="4" s="1"/>
  <c r="M54" i="4" s="1"/>
  <c r="N54" i="4" s="1"/>
  <c r="O54" i="4" s="1"/>
  <c r="P54" i="4" s="1"/>
  <c r="R54" i="4" s="1"/>
  <c r="S54" i="4" s="1"/>
  <c r="T54" i="4" s="1"/>
  <c r="I52" i="4"/>
  <c r="J52" i="4" s="1"/>
  <c r="K52" i="4" s="1"/>
  <c r="L52" i="4" s="1"/>
  <c r="M52" i="4" s="1"/>
  <c r="N52" i="4" s="1"/>
  <c r="O52" i="4" s="1"/>
  <c r="P52" i="4" s="1"/>
  <c r="R52" i="4" s="1"/>
  <c r="S52" i="4" s="1"/>
  <c r="T52" i="4" s="1"/>
  <c r="I50" i="4"/>
  <c r="J50" i="4" s="1"/>
  <c r="K50" i="4" s="1"/>
  <c r="L50" i="4" s="1"/>
  <c r="M50" i="4" s="1"/>
  <c r="N50" i="4" s="1"/>
  <c r="O50" i="4" s="1"/>
  <c r="P50" i="4" s="1"/>
  <c r="R50" i="4" s="1"/>
  <c r="S50" i="4" s="1"/>
  <c r="T50" i="4" s="1"/>
  <c r="I48" i="4"/>
  <c r="J48" i="4" s="1"/>
  <c r="K48" i="4" s="1"/>
  <c r="L48" i="4" s="1"/>
  <c r="M48" i="4" s="1"/>
  <c r="N48" i="4" s="1"/>
  <c r="O48" i="4" s="1"/>
  <c r="P48" i="4" s="1"/>
  <c r="R48" i="4" s="1"/>
  <c r="S48" i="4" s="1"/>
  <c r="T48" i="4" s="1"/>
  <c r="I46" i="4"/>
  <c r="J46" i="4" s="1"/>
  <c r="K46" i="4" s="1"/>
  <c r="L46" i="4" s="1"/>
  <c r="M46" i="4" s="1"/>
  <c r="N46" i="4" s="1"/>
  <c r="O46" i="4" s="1"/>
  <c r="P46" i="4" s="1"/>
  <c r="R46" i="4" s="1"/>
  <c r="S46" i="4" s="1"/>
  <c r="T46" i="4" s="1"/>
  <c r="I44" i="4"/>
  <c r="J44" i="4" s="1"/>
  <c r="K44" i="4" s="1"/>
  <c r="L44" i="4" s="1"/>
  <c r="M44" i="4" s="1"/>
  <c r="N44" i="4" s="1"/>
  <c r="O44" i="4" s="1"/>
  <c r="P44" i="4" s="1"/>
  <c r="R44" i="4" s="1"/>
  <c r="S44" i="4" s="1"/>
  <c r="T44" i="4" s="1"/>
  <c r="I42" i="4"/>
  <c r="J42" i="4" s="1"/>
  <c r="K42" i="4" s="1"/>
  <c r="L42" i="4" s="1"/>
  <c r="M42" i="4" s="1"/>
  <c r="N42" i="4" s="1"/>
  <c r="O42" i="4" s="1"/>
  <c r="P42" i="4" s="1"/>
  <c r="R42" i="4" s="1"/>
  <c r="S42" i="4" s="1"/>
  <c r="T42" i="4" s="1"/>
  <c r="I40" i="4"/>
  <c r="J40" i="4" s="1"/>
  <c r="K40" i="4" s="1"/>
  <c r="L40" i="4" s="1"/>
  <c r="M40" i="4" s="1"/>
  <c r="N40" i="4" s="1"/>
  <c r="O40" i="4" s="1"/>
  <c r="P40" i="4" s="1"/>
  <c r="R40" i="4" s="1"/>
  <c r="S40" i="4" s="1"/>
  <c r="T40" i="4" s="1"/>
  <c r="I38" i="4"/>
  <c r="J38" i="4" s="1"/>
  <c r="K38" i="4" s="1"/>
  <c r="L38" i="4" s="1"/>
  <c r="M38" i="4" s="1"/>
  <c r="N38" i="4" s="1"/>
  <c r="O38" i="4" s="1"/>
  <c r="P38" i="4" s="1"/>
  <c r="R38" i="4" s="1"/>
  <c r="S38" i="4" s="1"/>
  <c r="T38" i="4" s="1"/>
  <c r="I36" i="4"/>
  <c r="J36" i="4" s="1"/>
  <c r="K36" i="4" s="1"/>
  <c r="L36" i="4" s="1"/>
  <c r="M36" i="4" s="1"/>
  <c r="N36" i="4" s="1"/>
  <c r="O36" i="4" s="1"/>
  <c r="P36" i="4" s="1"/>
  <c r="R36" i="4" s="1"/>
  <c r="S36" i="4" s="1"/>
  <c r="T36" i="4" s="1"/>
  <c r="I34" i="4"/>
  <c r="J34" i="4" s="1"/>
  <c r="K34" i="4" s="1"/>
  <c r="L34" i="4" s="1"/>
  <c r="M34" i="4" s="1"/>
  <c r="N34" i="4" s="1"/>
  <c r="O34" i="4" s="1"/>
  <c r="P34" i="4" s="1"/>
  <c r="R34" i="4" s="1"/>
  <c r="S34" i="4" s="1"/>
  <c r="T34" i="4" s="1"/>
  <c r="I32" i="4"/>
  <c r="J32" i="4" s="1"/>
  <c r="K32" i="4" s="1"/>
  <c r="L32" i="4" s="1"/>
  <c r="M32" i="4" s="1"/>
  <c r="N32" i="4" s="1"/>
  <c r="O32" i="4" s="1"/>
  <c r="P32" i="4" s="1"/>
  <c r="R32" i="4" s="1"/>
  <c r="S32" i="4" s="1"/>
  <c r="T32" i="4" s="1"/>
  <c r="I30" i="4"/>
  <c r="J30" i="4" s="1"/>
  <c r="K30" i="4" s="1"/>
  <c r="L30" i="4" s="1"/>
  <c r="M30" i="4" s="1"/>
  <c r="N30" i="4" s="1"/>
  <c r="O30" i="4" s="1"/>
  <c r="P30" i="4" s="1"/>
  <c r="R30" i="4" s="1"/>
  <c r="S30" i="4" s="1"/>
  <c r="T30" i="4" s="1"/>
  <c r="I28" i="4"/>
  <c r="J28" i="4" s="1"/>
  <c r="K28" i="4" s="1"/>
  <c r="L28" i="4" s="1"/>
  <c r="M28" i="4" s="1"/>
  <c r="N28" i="4" s="1"/>
  <c r="O28" i="4" s="1"/>
  <c r="P28" i="4" s="1"/>
  <c r="R28" i="4" s="1"/>
  <c r="S28" i="4" s="1"/>
  <c r="T28" i="4" s="1"/>
  <c r="I26" i="4"/>
  <c r="J26" i="4" s="1"/>
  <c r="K26" i="4" s="1"/>
  <c r="L26" i="4" s="1"/>
  <c r="M26" i="4" s="1"/>
  <c r="N26" i="4" s="1"/>
  <c r="O26" i="4" s="1"/>
  <c r="P26" i="4" s="1"/>
  <c r="R26" i="4" s="1"/>
  <c r="S26" i="4" s="1"/>
  <c r="T26" i="4" s="1"/>
  <c r="I24" i="4"/>
  <c r="J24" i="4" s="1"/>
  <c r="K24" i="4" s="1"/>
  <c r="L24" i="4" s="1"/>
  <c r="M24" i="4" s="1"/>
  <c r="N24" i="4" s="1"/>
  <c r="O24" i="4" s="1"/>
  <c r="P24" i="4" s="1"/>
  <c r="R24" i="4" s="1"/>
  <c r="S24" i="4" s="1"/>
  <c r="T24" i="4" s="1"/>
  <c r="I22" i="4"/>
  <c r="J22" i="4" s="1"/>
  <c r="K22" i="4" s="1"/>
  <c r="L22" i="4" s="1"/>
  <c r="M22" i="4" s="1"/>
  <c r="N22" i="4" s="1"/>
  <c r="O22" i="4" s="1"/>
  <c r="P22" i="4" s="1"/>
  <c r="R22" i="4" s="1"/>
  <c r="S22" i="4" s="1"/>
  <c r="T22" i="4" s="1"/>
  <c r="I20" i="4"/>
  <c r="J20" i="4" s="1"/>
  <c r="K20" i="4" s="1"/>
  <c r="L20" i="4" s="1"/>
  <c r="M20" i="4" s="1"/>
  <c r="N20" i="4" s="1"/>
  <c r="O20" i="4" s="1"/>
  <c r="P20" i="4" s="1"/>
  <c r="R20" i="4" s="1"/>
  <c r="S20" i="4" s="1"/>
  <c r="T20" i="4" s="1"/>
  <c r="I18" i="4"/>
  <c r="J18" i="4" s="1"/>
  <c r="K18" i="4" s="1"/>
  <c r="L18" i="4" s="1"/>
  <c r="M18" i="4" s="1"/>
  <c r="N18" i="4" s="1"/>
  <c r="O18" i="4" s="1"/>
  <c r="P18" i="4" s="1"/>
  <c r="R18" i="4" s="1"/>
  <c r="S18" i="4" s="1"/>
  <c r="T18" i="4" s="1"/>
  <c r="I16" i="4"/>
  <c r="J16" i="4" s="1"/>
  <c r="K16" i="4" s="1"/>
  <c r="L16" i="4" s="1"/>
  <c r="M16" i="4" s="1"/>
  <c r="N16" i="4" s="1"/>
  <c r="O16" i="4" s="1"/>
  <c r="P16" i="4" s="1"/>
  <c r="R16" i="4" s="1"/>
  <c r="S16" i="4" s="1"/>
  <c r="T16" i="4" s="1"/>
  <c r="I14" i="4"/>
  <c r="J14" i="4" s="1"/>
  <c r="K14" i="4" s="1"/>
  <c r="L14" i="4" s="1"/>
  <c r="M14" i="4" s="1"/>
  <c r="N14" i="4" s="1"/>
  <c r="O14" i="4" s="1"/>
  <c r="P14" i="4" s="1"/>
  <c r="R14" i="4" s="1"/>
  <c r="S14" i="4" s="1"/>
  <c r="T14" i="4" s="1"/>
  <c r="I24" i="3"/>
  <c r="J24" i="3" s="1"/>
  <c r="K24" i="3" s="1"/>
  <c r="L24" i="3" s="1"/>
  <c r="M24" i="3" s="1"/>
  <c r="N24" i="3" s="1"/>
  <c r="O24" i="3" s="1"/>
  <c r="P24" i="3" s="1"/>
  <c r="R24" i="3" s="1"/>
  <c r="S24" i="3" s="1"/>
  <c r="T24" i="3" s="1"/>
  <c r="U24" i="3" s="1"/>
  <c r="I22" i="3"/>
  <c r="J22" i="3" s="1"/>
  <c r="K22" i="3" s="1"/>
  <c r="L22" i="3" s="1"/>
  <c r="M22" i="3" s="1"/>
  <c r="N22" i="3" s="1"/>
  <c r="O22" i="3" s="1"/>
  <c r="P22" i="3" s="1"/>
  <c r="R22" i="3" s="1"/>
  <c r="S22" i="3" s="1"/>
  <c r="T22" i="3" s="1"/>
  <c r="U22" i="3" s="1"/>
  <c r="I18" i="3"/>
  <c r="J18" i="3" s="1"/>
  <c r="K18" i="3" s="1"/>
  <c r="L18" i="3" s="1"/>
  <c r="M18" i="3" s="1"/>
  <c r="N18" i="3" s="1"/>
  <c r="O18" i="3" s="1"/>
  <c r="P18" i="3" s="1"/>
  <c r="R18" i="3" s="1"/>
  <c r="S18" i="3" s="1"/>
  <c r="T18" i="3" s="1"/>
  <c r="U18" i="3" s="1"/>
  <c r="I16" i="3"/>
  <c r="J16" i="3" s="1"/>
  <c r="K16" i="3" s="1"/>
  <c r="L16" i="3" s="1"/>
  <c r="M16" i="3" s="1"/>
  <c r="N16" i="3" s="1"/>
  <c r="O16" i="3" s="1"/>
  <c r="P16" i="3" s="1"/>
  <c r="R16" i="3" s="1"/>
  <c r="S16" i="3" s="1"/>
  <c r="T16" i="3" s="1"/>
  <c r="U16" i="3" s="1"/>
  <c r="I41" i="1" l="1"/>
  <c r="J41" i="1" s="1"/>
  <c r="K41" i="1" s="1"/>
  <c r="L41" i="1" s="1"/>
  <c r="M41" i="1" s="1"/>
  <c r="N41" i="1" s="1"/>
  <c r="O41" i="1" s="1"/>
  <c r="P41" i="1" s="1"/>
  <c r="R41" i="1" s="1"/>
  <c r="S41" i="1" s="1"/>
  <c r="T41" i="1" s="1"/>
  <c r="U41" i="1" s="1"/>
  <c r="I39" i="1"/>
  <c r="J39" i="1" s="1"/>
  <c r="K39" i="1" s="1"/>
  <c r="L39" i="1" s="1"/>
  <c r="M39" i="1" s="1"/>
  <c r="N39" i="1" s="1"/>
  <c r="O39" i="1" s="1"/>
  <c r="P39" i="1" s="1"/>
  <c r="R39" i="1" s="1"/>
  <c r="S39" i="1" s="1"/>
  <c r="T39" i="1" s="1"/>
  <c r="U39" i="1" s="1"/>
  <c r="I37" i="1"/>
  <c r="J37" i="1" s="1"/>
  <c r="K37" i="1" s="1"/>
  <c r="L37" i="1" s="1"/>
  <c r="M37" i="1" s="1"/>
  <c r="N37" i="1" s="1"/>
  <c r="O37" i="1" s="1"/>
  <c r="P37" i="1" s="1"/>
  <c r="R37" i="1" s="1"/>
  <c r="S37" i="1" s="1"/>
  <c r="T37" i="1" s="1"/>
  <c r="U37" i="1" s="1"/>
  <c r="I35" i="1"/>
  <c r="J35" i="1" s="1"/>
  <c r="K35" i="1" s="1"/>
  <c r="L35" i="1" s="1"/>
  <c r="M35" i="1" s="1"/>
  <c r="N35" i="1" s="1"/>
  <c r="O35" i="1" s="1"/>
  <c r="P35" i="1" s="1"/>
  <c r="R35" i="1" s="1"/>
  <c r="S35" i="1" s="1"/>
  <c r="T35" i="1" s="1"/>
  <c r="U35" i="1" s="1"/>
  <c r="I33" i="1"/>
  <c r="J33" i="1" s="1"/>
  <c r="K33" i="1" s="1"/>
  <c r="L33" i="1" s="1"/>
  <c r="M33" i="1" s="1"/>
  <c r="N33" i="1" s="1"/>
  <c r="O33" i="1" s="1"/>
  <c r="P33" i="1" s="1"/>
  <c r="R33" i="1" s="1"/>
  <c r="S33" i="1" s="1"/>
  <c r="T33" i="1" s="1"/>
  <c r="U33" i="1" s="1"/>
  <c r="I31" i="1"/>
  <c r="J31" i="1" s="1"/>
  <c r="K31" i="1" s="1"/>
  <c r="L31" i="1" s="1"/>
  <c r="M31" i="1" s="1"/>
  <c r="N31" i="1" s="1"/>
  <c r="O31" i="1" s="1"/>
  <c r="P31" i="1" s="1"/>
  <c r="R31" i="1" s="1"/>
  <c r="S31" i="1" s="1"/>
  <c r="T31" i="1" s="1"/>
  <c r="U31" i="1" s="1"/>
  <c r="I29" i="1"/>
  <c r="J29" i="1" s="1"/>
  <c r="K29" i="1" s="1"/>
  <c r="L29" i="1" s="1"/>
  <c r="M29" i="1" s="1"/>
  <c r="N29" i="1" s="1"/>
  <c r="O29" i="1" s="1"/>
  <c r="P29" i="1" s="1"/>
  <c r="R29" i="1" s="1"/>
  <c r="S29" i="1" s="1"/>
  <c r="T29" i="1" s="1"/>
  <c r="U29" i="1" s="1"/>
  <c r="I27" i="1"/>
  <c r="J27" i="1" s="1"/>
  <c r="K27" i="1" s="1"/>
  <c r="L27" i="1" s="1"/>
  <c r="M27" i="1" s="1"/>
  <c r="N27" i="1" s="1"/>
  <c r="O27" i="1" s="1"/>
  <c r="P27" i="1" s="1"/>
  <c r="R27" i="1" s="1"/>
  <c r="S27" i="1" s="1"/>
  <c r="T27" i="1" s="1"/>
  <c r="U27" i="1" s="1"/>
  <c r="I25" i="1"/>
  <c r="J25" i="1" s="1"/>
  <c r="K25" i="1" s="1"/>
  <c r="L25" i="1" s="1"/>
  <c r="M25" i="1" s="1"/>
  <c r="N25" i="1" s="1"/>
  <c r="O25" i="1" s="1"/>
  <c r="P25" i="1" s="1"/>
  <c r="R25" i="1" s="1"/>
  <c r="S25" i="1" s="1"/>
  <c r="T25" i="1" s="1"/>
  <c r="U25" i="1" s="1"/>
  <c r="I23" i="1"/>
  <c r="J23" i="1" s="1"/>
  <c r="K23" i="1" s="1"/>
  <c r="L23" i="1" s="1"/>
  <c r="M23" i="1" s="1"/>
  <c r="N23" i="1" s="1"/>
  <c r="O23" i="1" s="1"/>
  <c r="P23" i="1" s="1"/>
  <c r="R23" i="1" s="1"/>
  <c r="S23" i="1" s="1"/>
  <c r="T23" i="1" s="1"/>
  <c r="U23" i="1" s="1"/>
  <c r="I21" i="1"/>
  <c r="J21" i="1" s="1"/>
  <c r="K21" i="1" s="1"/>
  <c r="L21" i="1" s="1"/>
  <c r="M21" i="1" s="1"/>
  <c r="N21" i="1" s="1"/>
  <c r="O21" i="1" s="1"/>
  <c r="P21" i="1" s="1"/>
  <c r="R21" i="1" s="1"/>
  <c r="S21" i="1" s="1"/>
  <c r="T21" i="1" s="1"/>
  <c r="U21" i="1" s="1"/>
  <c r="I19" i="1"/>
  <c r="J19" i="1" s="1"/>
  <c r="K19" i="1" s="1"/>
  <c r="L19" i="1" s="1"/>
  <c r="M19" i="1" s="1"/>
  <c r="N19" i="1" s="1"/>
  <c r="O19" i="1" s="1"/>
  <c r="P19" i="1" s="1"/>
  <c r="R19" i="1" s="1"/>
  <c r="S19" i="1" s="1"/>
  <c r="T19" i="1" s="1"/>
  <c r="U19" i="1" s="1"/>
  <c r="I17" i="1"/>
  <c r="J17" i="1" s="1"/>
  <c r="K17" i="1" s="1"/>
  <c r="L17" i="1" s="1"/>
  <c r="M17" i="1" s="1"/>
  <c r="N17" i="1" s="1"/>
  <c r="O17" i="1" s="1"/>
  <c r="P17" i="1" s="1"/>
  <c r="R17" i="1" s="1"/>
  <c r="S17" i="1" s="1"/>
  <c r="T17" i="1" s="1"/>
  <c r="U17" i="1" s="1"/>
  <c r="I15" i="1"/>
  <c r="J15" i="1" s="1"/>
  <c r="K15" i="1" s="1"/>
  <c r="L15" i="1" s="1"/>
  <c r="M15" i="1" s="1"/>
  <c r="N15" i="1" s="1"/>
  <c r="O15" i="1" s="1"/>
  <c r="P15" i="1" s="1"/>
  <c r="R15" i="1" s="1"/>
  <c r="S15" i="1" s="1"/>
  <c r="T15" i="1" s="1"/>
  <c r="U15" i="1" s="1"/>
  <c r="I13" i="1"/>
  <c r="J13" i="1" s="1"/>
  <c r="K13" i="1" s="1"/>
  <c r="L13" i="1" s="1"/>
  <c r="M13" i="1" s="1"/>
  <c r="N13" i="1" s="1"/>
  <c r="O13" i="1" s="1"/>
  <c r="P13" i="1" s="1"/>
  <c r="R13" i="1" s="1"/>
  <c r="S13" i="1" s="1"/>
  <c r="T13" i="1" s="1"/>
  <c r="U13" i="1" s="1"/>
</calcChain>
</file>

<file path=xl/sharedStrings.xml><?xml version="1.0" encoding="utf-8"?>
<sst xmlns="http://schemas.openxmlformats.org/spreadsheetml/2006/main" count="711" uniqueCount="187">
  <si>
    <t>Autorité contractante :</t>
  </si>
  <si>
    <t xml:space="preserve">Ministère du Plan et de la Coopération Internationale </t>
  </si>
  <si>
    <t>Exercice budgétaire:</t>
  </si>
  <si>
    <t>Ordonnateur:</t>
  </si>
  <si>
    <t>PLAN DE PASSATION DES MARCHES 2025</t>
  </si>
  <si>
    <t>Journaux  de publication  de référence et site Internet:</t>
  </si>
  <si>
    <t>Autorité approbatrice:</t>
  </si>
  <si>
    <t>DGCMP</t>
  </si>
  <si>
    <t>MARCHES DE FOURNITURE ET DE PRESTATIONS DE SERVICE SANS PRE QUALIFICATION</t>
  </si>
  <si>
    <t>IDENTIFICATION DU PROJET / MARCHE</t>
  </si>
  <si>
    <t xml:space="preserve"> Prévisions et Réalisations</t>
  </si>
  <si>
    <t>PHASE 1 : PROCEDURE D'APPEL D'OFFRES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</si>
  <si>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</si>
  <si>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</si>
  <si>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</si>
  <si>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</si>
  <si>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</si>
  <si>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Code Budget</t>
  </si>
  <si>
    <t>Type de Financement</t>
  </si>
  <si>
    <t xml:space="preserve">N° Appel d'Offres </t>
  </si>
  <si>
    <t>Méthodes de passation</t>
  </si>
  <si>
    <t>Elaboration du DAO</t>
  </si>
  <si>
    <t>Non Objection sur DAO</t>
  </si>
  <si>
    <t xml:space="preserve">Publication  AAO   </t>
  </si>
  <si>
    <t>Date limite dépôt Offres</t>
  </si>
  <si>
    <t>Ouverture /Evaluation des offres</t>
  </si>
  <si>
    <t>Non Objection sur Rap. d'Evaluation</t>
  </si>
  <si>
    <t>Publication attribution/ Notification provisoire</t>
  </si>
  <si>
    <t>Mise en forme du projet de contrat</t>
  </si>
  <si>
    <t>Non Objection sur le projet de contrat</t>
  </si>
  <si>
    <t>Signature du marché</t>
  </si>
  <si>
    <t>Approbation du Contrat</t>
  </si>
  <si>
    <t>Enregistrement /Immatriculation du marché</t>
  </si>
  <si>
    <t>Notification du marché approuvé</t>
  </si>
  <si>
    <t>Date début travaux</t>
  </si>
  <si>
    <t>Date fin travaux</t>
  </si>
  <si>
    <t>12 j</t>
  </si>
  <si>
    <t>3 j</t>
  </si>
  <si>
    <t>30 ou 45 j</t>
  </si>
  <si>
    <t>15 j</t>
  </si>
  <si>
    <t>7 j</t>
  </si>
  <si>
    <t>10 j</t>
  </si>
  <si>
    <t>3 ou 5 j</t>
  </si>
  <si>
    <t>Achats de pré-imprimés (Cabinet)</t>
  </si>
  <si>
    <t>3-1-0-10-00</t>
  </si>
  <si>
    <t>BND</t>
  </si>
  <si>
    <t>AOO</t>
  </si>
  <si>
    <t>Prévisions</t>
  </si>
  <si>
    <t>Réalisations</t>
  </si>
  <si>
    <t>Achats de fournitures et petits matériels bureau (Bureau d'appui a la cooperation avec l'union europeenne)</t>
  </si>
  <si>
    <t>3-1-2-10-00</t>
  </si>
  <si>
    <t>Frais de réunions, conférences (Cabinet)</t>
  </si>
  <si>
    <t>3-3-6-11-00</t>
  </si>
  <si>
    <t>Frais de réunions, conférences ( Bureau d'appui a la cooperation avec l'union europeenne)</t>
  </si>
  <si>
    <t>Achats autres fournitures de service (Cabinet)</t>
  </si>
  <si>
    <t>Frais de fête publiques (Cabinet)</t>
  </si>
  <si>
    <t>3-7-3-10-00</t>
  </si>
  <si>
    <t>Entretien et réparation matériel informatique</t>
  </si>
  <si>
    <t>3-8-1-10-00</t>
  </si>
  <si>
    <t>Achats de fournitures et petits matériels bureau (Cabinet)</t>
  </si>
  <si>
    <t xml:space="preserve"> 3-1-2-10-00</t>
  </si>
  <si>
    <t>Autres acquisitions, installations d'infrastructures, machines et 
équipements (Cabinet)</t>
  </si>
  <si>
    <t>5-1-1-11-99</t>
  </si>
  <si>
    <t>Autres acquisitions, installations d'infrastructures, machines et 
équipements (Bureau technique d'appui a la programmation)</t>
  </si>
  <si>
    <t xml:space="preserve"> Autres acquisitions, installations d'infrastructures, machines et 
équipements (Schémas régionaux d'aménagement)</t>
  </si>
  <si>
    <t xml:space="preserve"> Autres acquisitions, installations d'infrastructures, machines et 
équipements ( Appui a la capture du dividende demographique) </t>
  </si>
  <si>
    <t>Autres matériels et mobiliers (Opérationnalisation de la Politique Nationale de la 
Coopération)</t>
  </si>
  <si>
    <t xml:space="preserve"> 5-1-1-11-07</t>
  </si>
  <si>
    <t>Achats de fournitures et petits matériels bureau (Direction generale du tresor et de la comptabilite publique)</t>
  </si>
  <si>
    <t xml:space="preserve"> Autres aménagements (Cabinet)</t>
  </si>
  <si>
    <t>5-1-1-10-16</t>
  </si>
  <si>
    <t>Coût Total</t>
  </si>
  <si>
    <t>MARCHES DE TRAVAUX SANS PRE QUALIFICATION</t>
  </si>
  <si>
    <t>Construction des Bâtiments à usage administratif (Rehab services deconcentre du min.plan-tout territ guineen</t>
  </si>
  <si>
    <t xml:space="preserve"> 5-1-1-10-01</t>
  </si>
  <si>
    <t>Construction des Bâtiments à usage administratif (Projet de renovation et d'extension du batiment de l'ex ministere de la cooperation)</t>
  </si>
  <si>
    <t>Construction des  Bâtiments à usage administratif (Projet de construction du siege et de l'entrepot de la direction generale de la coordination et du suivi des aides)</t>
  </si>
  <si>
    <t>5-1-1-10-01</t>
  </si>
  <si>
    <t>MARCHES DE PRESTATION INTELLECTUELLE  SANS PRE QUALIFICATION</t>
  </si>
  <si>
    <t>Elaboration du Termes Référence</t>
  </si>
  <si>
    <t>Non Objection sur les Termes Référence</t>
  </si>
  <si>
    <t xml:space="preserve">Publication  AMI   </t>
  </si>
  <si>
    <t>Etudes du Projet de renovation et d'extension du batiment de l'ex ministere de la cooperation</t>
  </si>
  <si>
    <t>5-1-2-10-00</t>
  </si>
  <si>
    <t>SFQC</t>
  </si>
  <si>
    <t>Etudes du Projet de construction du siege et de l'entrepot de la direction générale de la coordination et du suivi des aides</t>
  </si>
  <si>
    <t>Etudes  et de projet de construction du centre de formation et des recherches statistiques en r+10 a koloma</t>
  </si>
  <si>
    <t>Supervision des travaux du Projet de renovation et d'extension du batiment de l'ex ministere de la cooperation</t>
  </si>
  <si>
    <t>5-1-2-14-00</t>
  </si>
  <si>
    <t>Supervision des travaux du - Projet de construction du siege et de l'entrepot de la direction generale de la coordination et du suivi des aides</t>
  </si>
  <si>
    <t>Assistance technique pour l'Opérationnalisation de la Politique Nationale de la Coopération</t>
  </si>
  <si>
    <t>5-1-2-13-00</t>
  </si>
  <si>
    <t>QC</t>
  </si>
  <si>
    <t>MARCHES DE FOURNITURE SANS REVUE PREALABLE PAR LA DGCMP / DEMANDE DE COTATION</t>
  </si>
  <si>
    <t>PHASE 1 : PROCEDURE DE CONSULTATION</t>
  </si>
  <si>
    <t xml:space="preserve">N° Demande de cotation 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</si>
  <si>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</si>
  <si>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</si>
  <si>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</si>
  <si>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 xml:space="preserve">Ouverture /Evaluation des offres </t>
  </si>
  <si>
    <t>ANO sur le rapport d'évaluation</t>
  </si>
  <si>
    <t>Publication attribution/Notification provisoire</t>
  </si>
  <si>
    <t>Mise en forme du  contrat</t>
  </si>
  <si>
    <t>ANO sur le projet de contrat</t>
  </si>
  <si>
    <t>Signature et Approbation du Contrat</t>
  </si>
  <si>
    <t>Enregistrement /Immatriculation et notification du marché</t>
  </si>
  <si>
    <t>5 J</t>
  </si>
  <si>
    <t>5 j</t>
  </si>
  <si>
    <t>DC</t>
  </si>
  <si>
    <t>Achats de pré-imprimés (Coopération)</t>
  </si>
  <si>
    <t>Achats de pré-imprimés ( Direction nationale du plan)</t>
  </si>
  <si>
    <t>Achats de pré-imprimés (Direction nationale population développement)</t>
  </si>
  <si>
    <t>Achats de pré-imprimés (Direction nationale des organisations internationales)</t>
  </si>
  <si>
    <t>Achats de pré-imprimés (Direction generale de la coordination et du suivi des aides)</t>
  </si>
  <si>
    <t>Achats de pré-imprimés ( Bureau technique d'appui a la programmation)</t>
  </si>
  <si>
    <t>Achats de documentation (Direction nationale du plan)</t>
  </si>
  <si>
    <t>3-1-1-10-00</t>
  </si>
  <si>
    <t>Achats de documentation (Bureau technique d'appui a la programmation)</t>
  </si>
  <si>
    <t>Achats de fournitures et petits matériels bureau (Coopération)</t>
  </si>
  <si>
    <t>Achats de fournitures et petits matériels bureau (Direction nationale du plan)</t>
  </si>
  <si>
    <t>Achats de fournitures et petits matériels bureau (Direction nationale population développement)</t>
  </si>
  <si>
    <t>Achats de fournitures et petits matériels bureau (Direction nationale des organisations internationales)</t>
  </si>
  <si>
    <t>Achats de fournitures et petits matériels bureau (Direction generale de la coordination et du suivi des aides)</t>
  </si>
  <si>
    <t>Achats de fournitures et petits matériels bureau (Bureau technique d'appui a la programmation)</t>
  </si>
  <si>
    <t>Achats de fournitures informatiques (Cabinet)</t>
  </si>
  <si>
    <t>3-1-3-10-00</t>
  </si>
  <si>
    <t>Achats de fournitures informatiques  (Cabinet)</t>
  </si>
  <si>
    <t>Achats de fournitures informatiques (Coopération)</t>
  </si>
  <si>
    <t>Achats de fournitures informatiques (Direction nationale du plan)</t>
  </si>
  <si>
    <t>Achats de fournitures informatiques (Direction nationale population développemen)</t>
  </si>
  <si>
    <t>Achats de fournitures informatiques ( Direction nationale des organisations internationales)</t>
  </si>
  <si>
    <t>Achats de fournitures informatiques (Direction generale de la coordination et du suivi des aides)</t>
  </si>
  <si>
    <t>Achats de fournitures informatiques  (Bureau technique d'appui a la programmation)</t>
  </si>
  <si>
    <t>Achats de produits nettoyage locaux</t>
  </si>
  <si>
    <t>3-1-6-10-00</t>
  </si>
  <si>
    <t>Frais nettoyage locaux (Cabinet)</t>
  </si>
  <si>
    <t>3-1-6-12-00</t>
  </si>
  <si>
    <t>Frais de réunions, conférences (Coopération)</t>
  </si>
  <si>
    <t>Frais de réunions, conférences ( Direction nationale du plan)</t>
  </si>
  <si>
    <t>Frais de réunions, conférences (Direction nationale population développement)</t>
  </si>
  <si>
    <t>Frais de réunions, conférences ( Direction nationale des organisations internationales)</t>
  </si>
  <si>
    <t>Frais de réunions, conférences ( Direction generale de la coordination et du suivi des aides)</t>
  </si>
  <si>
    <t>Frais de réunions, conférences ( Bureau technique d'appui a la programmation)</t>
  </si>
  <si>
    <t>3-3-9-99-00</t>
  </si>
  <si>
    <t>Frais de cérémonies et réceptions (Cabinet)</t>
  </si>
  <si>
    <t>3-7-1-10-00</t>
  </si>
  <si>
    <t>Frais de cérémonies et réceptions (Direction nationale population développement)</t>
  </si>
  <si>
    <t>Frais de cérémonies et réceptions (Coopération)</t>
  </si>
  <si>
    <t>Frais de cérémonies et réceptions (Direction nationale des organisations internationales)</t>
  </si>
  <si>
    <t>Frais de cérémonies et réceptions (Direction generale de la coordination et du suivi des aides)</t>
  </si>
  <si>
    <t>Approbation du plan de passation des marchés</t>
  </si>
  <si>
    <t>Autorité Approbatrice</t>
  </si>
  <si>
    <t>Mode de Passation</t>
  </si>
  <si>
    <t>Code Marché</t>
  </si>
  <si>
    <t>Nature de Marché</t>
  </si>
  <si>
    <t>TDR : Terme de référence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</si>
  <si>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</si>
  <si>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</si>
  <si>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</si>
  <si>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</si>
  <si>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</si>
  <si>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</si>
  <si>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</si>
  <si>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</si>
  <si>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</si>
  <si>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</si>
  <si>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RC</t>
  </si>
  <si>
    <t>Reconduction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</si>
  <si>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</si>
  <si>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</si>
  <si>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</si>
  <si>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</si>
  <si>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</si>
  <si>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</si>
  <si>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Délégations de Service Public</t>
  </si>
  <si>
    <t>CPM : Commission de Passation des Marchés</t>
  </si>
  <si>
    <t>CR</t>
  </si>
  <si>
    <t>Consultation Restreinte</t>
  </si>
  <si>
    <t xml:space="preserve">ANO : Avis de Non Objection </t>
  </si>
  <si>
    <t xml:space="preserve">DC </t>
  </si>
  <si>
    <t xml:space="preserve">Demande de Cotation </t>
  </si>
  <si>
    <t>Contrats notifiés et en cours de réalisation</t>
  </si>
  <si>
    <t>Contrat notifié et en cours de réalisation</t>
  </si>
  <si>
    <t>Contrat en cours d'approbation</t>
  </si>
  <si>
    <t>TDR : Termes de référence</t>
  </si>
  <si>
    <t>1- JAO, 2- Horoya, 3- Regional Info  Site: ARMP/MPCI</t>
  </si>
  <si>
    <t>1- JAO, 2- Horoya, 3- Regional Info   Site: ARMP/MPCI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</si>
</sst>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F_G_-;\-* #,##0\ _F_G_-;_-* &quot;-&quot;\ _F_G_-;_-@_-"/>
    <numFmt numFmtId="165" formatCode="[$-F800]dddd\,\ mmmm\ dd\,\ yyyy"/>
    <numFmt numFmtId="166" formatCode="_-* #,##0.00\ _€_-;\-* #,##0.00\ _€_-;_-* &quot;-&quot;??\ _€_-;_-@_-"/>
    <numFmt numFmtId="167" formatCode="_-* #,##0\ _€_-;\-* #,##0\ _€_-;_-* &quot;-&quot;??\ _€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3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26"/>
      <color indexed="8"/>
      <name val="Bodoni MT Condensed"/>
      <family val="1"/>
    </font>
    <font>
      <b/>
      <i/>
      <sz val="11"/>
      <color indexed="8"/>
      <name val="Calibri"/>
      <family val="2"/>
    </font>
    <font>
      <b/>
      <u/>
      <sz val="18"/>
      <color indexed="8"/>
      <name val="Calibri"/>
      <family val="2"/>
    </font>
    <font>
      <b/>
      <i/>
      <sz val="18"/>
      <color indexed="8"/>
      <name val="Calibri"/>
      <family val="2"/>
    </font>
    <font>
      <sz val="10"/>
      <color rgb="FF000000"/>
      <name val="Arial"/>
      <family val="2"/>
    </font>
    <font>
      <b/>
      <sz val="14"/>
      <color indexed="9"/>
      <name val="Arial Narrow"/>
      <family val="2"/>
    </font>
    <font>
      <b/>
      <sz val="12"/>
      <color indexed="8"/>
      <name val="Bodoni MT Condensed"/>
      <family val="1"/>
    </font>
    <font>
      <b/>
      <sz val="13"/>
      <color indexed="9"/>
      <name val="Arial Narrow"/>
      <family val="2"/>
    </font>
    <font>
      <b/>
      <sz val="11"/>
      <color indexed="8"/>
      <name val="Calibri"/>
      <family val="2"/>
    </font>
    <font>
      <b/>
      <sz val="12"/>
      <name val="Bodoni MT Condensed"/>
      <family val="1"/>
    </font>
    <font>
      <b/>
      <sz val="12"/>
      <color indexed="62"/>
      <name val="Bodoni MT Condensed"/>
      <family val="1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b/>
      <sz val="12"/>
      <color theme="6" tint="-0.249977111117893"/>
      <name val="Arial Narrow"/>
      <family val="2"/>
    </font>
    <font>
      <b/>
      <sz val="10"/>
      <color indexed="8"/>
      <name val="Arial Narrow"/>
      <family val="2"/>
    </font>
    <font>
      <b/>
      <sz val="12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12"/>
      <color indexed="62"/>
      <name val="Arial Narrow"/>
      <family val="2"/>
    </font>
    <font>
      <b/>
      <sz val="10"/>
      <color theme="1"/>
      <name val="Arial Narrow"/>
      <family val="2"/>
    </font>
    <font>
      <b/>
      <sz val="13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5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/>
    <xf numFmtId="0" fontId="8" fillId="3" borderId="2" xfId="0" applyFont="1" applyFill="1" applyBorder="1" applyAlignment="1">
      <alignment wrapText="1"/>
    </xf>
    <xf numFmtId="0" fontId="9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0" borderId="0" xfId="0" applyFont="1"/>
    <xf numFmtId="0" fontId="9" fillId="0" borderId="0" xfId="0" applyFont="1"/>
    <xf numFmtId="0" fontId="8" fillId="3" borderId="2" xfId="0" applyFont="1" applyFill="1" applyBorder="1" applyAlignment="1">
      <alignment vertical="center" wrapText="1"/>
    </xf>
    <xf numFmtId="3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justify"/>
    </xf>
    <xf numFmtId="0" fontId="17" fillId="8" borderId="1" xfId="0" applyFont="1" applyFill="1" applyBorder="1" applyAlignment="1">
      <alignment horizontal="center" vertical="center" wrapText="1"/>
    </xf>
    <xf numFmtId="3" fontId="18" fillId="9" borderId="1" xfId="0" applyNumberFormat="1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3" fontId="17" fillId="9" borderId="1" xfId="0" applyNumberFormat="1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 vertical="center"/>
    </xf>
    <xf numFmtId="165" fontId="20" fillId="10" borderId="6" xfId="0" applyNumberFormat="1" applyFont="1" applyFill="1" applyBorder="1" applyAlignment="1">
      <alignment horizontal="center" vertical="center"/>
    </xf>
    <xf numFmtId="165" fontId="20" fillId="10" borderId="12" xfId="0" applyNumberFormat="1" applyFont="1" applyFill="1" applyBorder="1" applyAlignment="1">
      <alignment horizontal="center" vertical="center"/>
    </xf>
    <xf numFmtId="165" fontId="20" fillId="10" borderId="13" xfId="0" applyNumberFormat="1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/>
    </xf>
    <xf numFmtId="165" fontId="20" fillId="2" borderId="8" xfId="0" applyNumberFormat="1" applyFont="1" applyFill="1" applyBorder="1" applyAlignment="1">
      <alignment horizontal="center"/>
    </xf>
    <xf numFmtId="0" fontId="20" fillId="11" borderId="1" xfId="0" applyFont="1" applyFill="1" applyBorder="1" applyAlignment="1">
      <alignment horizontal="center" vertical="center"/>
    </xf>
    <xf numFmtId="165" fontId="21" fillId="12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1" borderId="10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11" borderId="9" xfId="0" applyFont="1" applyFill="1" applyBorder="1" applyAlignment="1">
      <alignment horizontal="center" vertical="center"/>
    </xf>
    <xf numFmtId="165" fontId="20" fillId="12" borderId="1" xfId="0" applyNumberFormat="1" applyFont="1" applyFill="1" applyBorder="1" applyAlignment="1">
      <alignment horizontal="center" vertical="center"/>
    </xf>
    <xf numFmtId="0" fontId="24" fillId="0" borderId="0" xfId="0" applyFont="1"/>
    <xf numFmtId="0" fontId="20" fillId="0" borderId="1" xfId="0" applyFont="1" applyBorder="1" applyAlignment="1">
      <alignment horizontal="center" vertical="center"/>
    </xf>
    <xf numFmtId="165" fontId="20" fillId="0" borderId="6" xfId="0" applyNumberFormat="1" applyFont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/>
    </xf>
    <xf numFmtId="165" fontId="20" fillId="12" borderId="11" xfId="0" applyNumberFormat="1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3" fontId="22" fillId="3" borderId="24" xfId="0" applyNumberFormat="1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65" fontId="21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2" fillId="3" borderId="25" xfId="0" applyFont="1" applyFill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8" fillId="3" borderId="2" xfId="0" applyFont="1" applyFill="1" applyBorder="1" applyAlignment="1">
      <alignment horizontal="left" vertical="top" wrapText="1"/>
    </xf>
    <xf numFmtId="0" fontId="7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justify"/>
    </xf>
    <xf numFmtId="0" fontId="30" fillId="0" borderId="0" xfId="0" applyFont="1"/>
    <xf numFmtId="0" fontId="32" fillId="8" borderId="34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8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3" fillId="9" borderId="39" xfId="0" applyFont="1" applyFill="1" applyBorder="1" applyAlignment="1">
      <alignment horizontal="center"/>
    </xf>
    <xf numFmtId="0" fontId="33" fillId="9" borderId="40" xfId="0" applyFont="1" applyFill="1" applyBorder="1" applyAlignment="1">
      <alignment horizontal="center"/>
    </xf>
    <xf numFmtId="0" fontId="33" fillId="9" borderId="38" xfId="0" applyFont="1" applyFill="1" applyBorder="1" applyAlignment="1">
      <alignment horizontal="center"/>
    </xf>
    <xf numFmtId="0" fontId="33" fillId="9" borderId="41" xfId="0" applyFont="1" applyFill="1" applyBorder="1" applyAlignment="1">
      <alignment horizontal="center"/>
    </xf>
    <xf numFmtId="0" fontId="19" fillId="9" borderId="42" xfId="0" applyFont="1" applyFill="1" applyBorder="1" applyAlignment="1">
      <alignment horizontal="center"/>
    </xf>
    <xf numFmtId="0" fontId="33" fillId="9" borderId="35" xfId="0" applyFont="1" applyFill="1" applyBorder="1" applyAlignment="1">
      <alignment horizontal="center"/>
    </xf>
    <xf numFmtId="0" fontId="33" fillId="9" borderId="24" xfId="0" applyFont="1" applyFill="1" applyBorder="1" applyAlignment="1">
      <alignment horizontal="center"/>
    </xf>
    <xf numFmtId="3" fontId="19" fillId="9" borderId="24" xfId="0" applyNumberFormat="1" applyFont="1" applyFill="1" applyBorder="1" applyAlignment="1">
      <alignment horizontal="center"/>
    </xf>
    <xf numFmtId="0" fontId="19" fillId="9" borderId="25" xfId="0" applyFont="1" applyFill="1" applyBorder="1" applyAlignment="1">
      <alignment horizontal="center"/>
    </xf>
    <xf numFmtId="167" fontId="20" fillId="10" borderId="44" xfId="1" applyNumberFormat="1" applyFont="1" applyFill="1" applyBorder="1" applyAlignment="1">
      <alignment horizontal="center" vertical="center"/>
    </xf>
    <xf numFmtId="0" fontId="22" fillId="12" borderId="11" xfId="0" applyFont="1" applyFill="1" applyBorder="1" applyAlignment="1">
      <alignment horizontal="center" vertical="center"/>
    </xf>
    <xf numFmtId="3" fontId="35" fillId="13" borderId="14" xfId="0" applyNumberFormat="1" applyFont="1" applyFill="1" applyBorder="1" applyAlignment="1">
      <alignment horizontal="center" vertical="center" wrapText="1"/>
    </xf>
    <xf numFmtId="0" fontId="36" fillId="13" borderId="14" xfId="0" applyFont="1" applyFill="1" applyBorder="1" applyAlignment="1">
      <alignment horizontal="center" vertical="center" wrapText="1"/>
    </xf>
    <xf numFmtId="0" fontId="36" fillId="13" borderId="36" xfId="0" applyFont="1" applyFill="1" applyBorder="1" applyAlignment="1">
      <alignment horizontal="center" vertical="center" wrapText="1"/>
    </xf>
    <xf numFmtId="0" fontId="30" fillId="13" borderId="38" xfId="0" applyFont="1" applyFill="1" applyBorder="1"/>
    <xf numFmtId="0" fontId="30" fillId="13" borderId="14" xfId="0" applyFont="1" applyFill="1" applyBorder="1"/>
    <xf numFmtId="0" fontId="30" fillId="13" borderId="42" xfId="0" applyFont="1" applyFill="1" applyBorder="1"/>
    <xf numFmtId="0" fontId="30" fillId="13" borderId="41" xfId="0" applyFont="1" applyFill="1" applyBorder="1"/>
    <xf numFmtId="0" fontId="37" fillId="0" borderId="0" xfId="0" applyFont="1" applyAlignment="1">
      <alignment horizontal="left" vertical="center"/>
    </xf>
    <xf numFmtId="0" fontId="38" fillId="16" borderId="55" xfId="0" applyFont="1" applyFill="1" applyBorder="1" applyAlignment="1">
      <alignment horizontal="center" vertical="center" wrapText="1"/>
    </xf>
    <xf numFmtId="0" fontId="37" fillId="16" borderId="56" xfId="0" applyFont="1" applyFill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8" fillId="16" borderId="66" xfId="0" applyFont="1" applyFill="1" applyBorder="1" applyAlignment="1">
      <alignment horizontal="center" vertical="center" wrapText="1"/>
    </xf>
    <xf numFmtId="0" fontId="37" fillId="16" borderId="67" xfId="0" applyFont="1" applyFill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8" fillId="16" borderId="77" xfId="0" applyFont="1" applyFill="1" applyBorder="1" applyAlignment="1">
      <alignment horizontal="center" vertical="center" wrapText="1"/>
    </xf>
    <xf numFmtId="0" fontId="37" fillId="16" borderId="78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17" borderId="3" xfId="0" applyFont="1" applyFill="1" applyBorder="1" applyAlignment="1">
      <alignment horizontal="center"/>
    </xf>
    <xf numFmtId="0" fontId="37" fillId="17" borderId="5" xfId="0" applyFont="1" applyFill="1" applyBorder="1"/>
    <xf numFmtId="14" fontId="20" fillId="10" borderId="6" xfId="0" applyNumberFormat="1" applyFont="1" applyFill="1" applyBorder="1" applyAlignment="1">
      <alignment horizontal="center" vertical="center"/>
    </xf>
    <xf numFmtId="14" fontId="20" fillId="10" borderId="12" xfId="0" applyNumberFormat="1" applyFont="1" applyFill="1" applyBorder="1" applyAlignment="1">
      <alignment horizontal="center" vertical="center"/>
    </xf>
    <xf numFmtId="14" fontId="20" fillId="10" borderId="13" xfId="0" applyNumberFormat="1" applyFont="1" applyFill="1" applyBorder="1" applyAlignment="1">
      <alignment horizontal="center" vertical="center"/>
    </xf>
    <xf numFmtId="14" fontId="20" fillId="2" borderId="1" xfId="0" applyNumberFormat="1" applyFont="1" applyFill="1" applyBorder="1" applyAlignment="1">
      <alignment horizontal="center"/>
    </xf>
    <xf numFmtId="14" fontId="20" fillId="2" borderId="8" xfId="0" applyNumberFormat="1" applyFont="1" applyFill="1" applyBorder="1" applyAlignment="1">
      <alignment horizontal="center"/>
    </xf>
    <xf numFmtId="14" fontId="21" fillId="12" borderId="1" xfId="0" applyNumberFormat="1" applyFont="1" applyFill="1" applyBorder="1" applyAlignment="1">
      <alignment horizontal="center" vertical="center"/>
    </xf>
    <xf numFmtId="14" fontId="22" fillId="11" borderId="1" xfId="0" applyNumberFormat="1" applyFont="1" applyFill="1" applyBorder="1" applyAlignment="1">
      <alignment horizontal="center" vertical="center"/>
    </xf>
    <xf numFmtId="14" fontId="22" fillId="11" borderId="10" xfId="0" applyNumberFormat="1" applyFont="1" applyFill="1" applyBorder="1" applyAlignment="1">
      <alignment horizontal="center" vertical="center"/>
    </xf>
    <xf numFmtId="14" fontId="20" fillId="12" borderId="1" xfId="0" applyNumberFormat="1" applyFont="1" applyFill="1" applyBorder="1" applyAlignment="1">
      <alignment horizontal="center" vertical="center"/>
    </xf>
    <xf numFmtId="14" fontId="20" fillId="0" borderId="6" xfId="0" applyNumberFormat="1" applyFont="1" applyBorder="1" applyAlignment="1">
      <alignment horizontal="center" vertical="center"/>
    </xf>
    <xf numFmtId="14" fontId="20" fillId="0" borderId="12" xfId="0" applyNumberFormat="1" applyFont="1" applyBorder="1" applyAlignment="1">
      <alignment horizontal="center" vertical="center"/>
    </xf>
    <xf numFmtId="14" fontId="20" fillId="11" borderId="1" xfId="0" applyNumberFormat="1" applyFont="1" applyFill="1" applyBorder="1" applyAlignment="1">
      <alignment horizontal="center" vertical="center"/>
    </xf>
    <xf numFmtId="14" fontId="20" fillId="11" borderId="20" xfId="0" applyNumberFormat="1" applyFont="1" applyFill="1" applyBorder="1" applyAlignment="1">
      <alignment horizontal="center" vertical="center"/>
    </xf>
    <xf numFmtId="14" fontId="20" fillId="11" borderId="21" xfId="0" applyNumberFormat="1" applyFont="1" applyFill="1" applyBorder="1" applyAlignment="1">
      <alignment horizontal="center" vertical="center"/>
    </xf>
    <xf numFmtId="14" fontId="20" fillId="11" borderId="11" xfId="0" applyNumberFormat="1" applyFont="1" applyFill="1" applyBorder="1" applyAlignment="1">
      <alignment horizontal="center" vertical="center"/>
    </xf>
    <xf numFmtId="14" fontId="20" fillId="11" borderId="22" xfId="0" applyNumberFormat="1" applyFont="1" applyFill="1" applyBorder="1" applyAlignment="1">
      <alignment horizontal="center" vertical="center"/>
    </xf>
    <xf numFmtId="14" fontId="20" fillId="0" borderId="11" xfId="0" applyNumberFormat="1" applyFont="1" applyBorder="1" applyAlignment="1">
      <alignment horizontal="center" vertical="center"/>
    </xf>
    <xf numFmtId="14" fontId="20" fillId="12" borderId="11" xfId="0" applyNumberFormat="1" applyFont="1" applyFill="1" applyBorder="1" applyAlignment="1">
      <alignment horizontal="center" vertical="center"/>
    </xf>
    <xf numFmtId="14" fontId="22" fillId="11" borderId="11" xfId="0" applyNumberFormat="1" applyFont="1" applyFill="1" applyBorder="1" applyAlignment="1">
      <alignment horizontal="center" vertical="center"/>
    </xf>
    <xf numFmtId="14" fontId="22" fillId="11" borderId="23" xfId="0" applyNumberFormat="1" applyFont="1" applyFill="1" applyBorder="1" applyAlignment="1">
      <alignment horizontal="center" vertical="center"/>
    </xf>
    <xf numFmtId="1" fontId="21" fillId="12" borderId="1" xfId="0" applyNumberFormat="1" applyFont="1" applyFill="1" applyBorder="1" applyAlignment="1">
      <alignment horizontal="center" vertical="center"/>
    </xf>
    <xf numFmtId="1" fontId="22" fillId="11" borderId="1" xfId="0" applyNumberFormat="1" applyFont="1" applyFill="1" applyBorder="1" applyAlignment="1">
      <alignment horizontal="center" vertical="center"/>
    </xf>
    <xf numFmtId="1" fontId="20" fillId="12" borderId="1" xfId="0" applyNumberFormat="1" applyFont="1" applyFill="1" applyBorder="1" applyAlignment="1">
      <alignment horizontal="center" vertical="center"/>
    </xf>
    <xf numFmtId="164" fontId="20" fillId="0" borderId="11" xfId="2" applyFont="1" applyFill="1" applyBorder="1" applyAlignment="1">
      <alignment horizontal="center" vertical="center"/>
    </xf>
    <xf numFmtId="164" fontId="20" fillId="10" borderId="6" xfId="2" applyFont="1" applyFill="1" applyBorder="1" applyAlignment="1">
      <alignment horizontal="center" vertical="center"/>
    </xf>
    <xf numFmtId="164" fontId="22" fillId="11" borderId="1" xfId="2" applyFont="1" applyFill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14" fontId="20" fillId="10" borderId="44" xfId="0" applyNumberFormat="1" applyFont="1" applyFill="1" applyBorder="1" applyAlignment="1">
      <alignment horizontal="center" vertical="center"/>
    </xf>
    <xf numFmtId="14" fontId="20" fillId="10" borderId="45" xfId="0" applyNumberFormat="1" applyFont="1" applyFill="1" applyBorder="1" applyAlignment="1">
      <alignment horizontal="center" vertical="center"/>
    </xf>
    <xf numFmtId="14" fontId="20" fillId="10" borderId="20" xfId="0" applyNumberFormat="1" applyFont="1" applyFill="1" applyBorder="1" applyAlignment="1">
      <alignment horizontal="center" vertical="center"/>
    </xf>
    <xf numFmtId="14" fontId="22" fillId="12" borderId="11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/>
    </xf>
    <xf numFmtId="14" fontId="20" fillId="0" borderId="8" xfId="0" applyNumberFormat="1" applyFont="1" applyBorder="1" applyAlignment="1">
      <alignment horizontal="center"/>
    </xf>
    <xf numFmtId="0" fontId="32" fillId="8" borderId="8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20" fillId="11" borderId="83" xfId="0" applyFont="1" applyFill="1" applyBorder="1" applyAlignment="1">
      <alignment horizontal="center" vertical="center"/>
    </xf>
    <xf numFmtId="14" fontId="20" fillId="0" borderId="33" xfId="0" applyNumberFormat="1" applyFont="1" applyBorder="1" applyAlignment="1">
      <alignment horizontal="center" vertical="center"/>
    </xf>
    <xf numFmtId="14" fontId="20" fillId="0" borderId="27" xfId="0" applyNumberFormat="1" applyFont="1" applyBorder="1" applyAlignment="1">
      <alignment horizontal="center" vertical="center"/>
    </xf>
    <xf numFmtId="14" fontId="20" fillId="10" borderId="27" xfId="0" applyNumberFormat="1" applyFont="1" applyFill="1" applyBorder="1" applyAlignment="1">
      <alignment horizontal="center" vertical="center"/>
    </xf>
    <xf numFmtId="14" fontId="20" fillId="10" borderId="34" xfId="0" applyNumberFormat="1" applyFont="1" applyFill="1" applyBorder="1" applyAlignment="1">
      <alignment horizontal="center" vertical="center"/>
    </xf>
    <xf numFmtId="14" fontId="20" fillId="10" borderId="33" xfId="0" applyNumberFormat="1" applyFont="1" applyFill="1" applyBorder="1" applyAlignment="1">
      <alignment horizontal="center" vertical="center"/>
    </xf>
    <xf numFmtId="164" fontId="20" fillId="10" borderId="33" xfId="2" applyFont="1" applyFill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/>
    </xf>
    <xf numFmtId="14" fontId="20" fillId="2" borderId="17" xfId="0" applyNumberFormat="1" applyFont="1" applyFill="1" applyBorder="1" applyAlignment="1">
      <alignment horizontal="center"/>
    </xf>
    <xf numFmtId="14" fontId="20" fillId="0" borderId="44" xfId="0" applyNumberFormat="1" applyFont="1" applyBorder="1" applyAlignment="1">
      <alignment horizontal="center" vertical="center"/>
    </xf>
    <xf numFmtId="164" fontId="20" fillId="0" borderId="19" xfId="2" applyFont="1" applyFill="1" applyBorder="1" applyAlignment="1">
      <alignment horizontal="center" vertical="center"/>
    </xf>
    <xf numFmtId="14" fontId="20" fillId="2" borderId="15" xfId="0" applyNumberFormat="1" applyFont="1" applyFill="1" applyBorder="1" applyAlignment="1">
      <alignment horizontal="center"/>
    </xf>
    <xf numFmtId="14" fontId="20" fillId="2" borderId="18" xfId="0" applyNumberFormat="1" applyFont="1" applyFill="1" applyBorder="1" applyAlignment="1">
      <alignment horizontal="center"/>
    </xf>
    <xf numFmtId="14" fontId="20" fillId="11" borderId="84" xfId="0" applyNumberFormat="1" applyFont="1" applyFill="1" applyBorder="1" applyAlignment="1">
      <alignment horizontal="center" vertical="center"/>
    </xf>
    <xf numFmtId="14" fontId="20" fillId="11" borderId="85" xfId="0" applyNumberFormat="1" applyFont="1" applyFill="1" applyBorder="1" applyAlignment="1">
      <alignment horizontal="center" vertical="center"/>
    </xf>
    <xf numFmtId="14" fontId="20" fillId="11" borderId="4" xfId="0" applyNumberFormat="1" applyFont="1" applyFill="1" applyBorder="1" applyAlignment="1">
      <alignment horizontal="center" vertical="center"/>
    </xf>
    <xf numFmtId="14" fontId="20" fillId="11" borderId="86" xfId="0" applyNumberFormat="1" applyFont="1" applyFill="1" applyBorder="1" applyAlignment="1">
      <alignment horizontal="center" vertical="center"/>
    </xf>
    <xf numFmtId="14" fontId="20" fillId="11" borderId="87" xfId="0" applyNumberFormat="1" applyFont="1" applyFill="1" applyBorder="1" applyAlignment="1">
      <alignment horizontal="center" vertical="center"/>
    </xf>
    <xf numFmtId="0" fontId="38" fillId="0" borderId="79" xfId="0" applyFont="1" applyBorder="1" applyAlignment="1">
      <alignment horizontal="center" vertical="center" wrapText="1"/>
    </xf>
    <xf numFmtId="0" fontId="38" fillId="0" borderId="80" xfId="0" applyFont="1" applyBorder="1" applyAlignment="1">
      <alignment horizontal="center" vertical="center" wrapText="1"/>
    </xf>
    <xf numFmtId="0" fontId="38" fillId="0" borderId="81" xfId="0" applyFont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/>
    </xf>
    <xf numFmtId="0" fontId="38" fillId="0" borderId="68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40" fillId="16" borderId="65" xfId="0" applyFont="1" applyFill="1" applyBorder="1" applyAlignment="1">
      <alignment horizontal="center" vertical="center" wrapText="1"/>
    </xf>
    <xf numFmtId="0" fontId="40" fillId="16" borderId="71" xfId="0" applyFont="1" applyFill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center" wrapText="1"/>
    </xf>
    <xf numFmtId="0" fontId="40" fillId="0" borderId="6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 wrapText="1"/>
    </xf>
    <xf numFmtId="0" fontId="40" fillId="16" borderId="72" xfId="0" applyFont="1" applyFill="1" applyBorder="1" applyAlignment="1">
      <alignment horizontal="center" vertical="center" wrapText="1"/>
    </xf>
    <xf numFmtId="0" fontId="40" fillId="16" borderId="76" xfId="0" applyFont="1" applyFill="1" applyBorder="1" applyAlignment="1">
      <alignment horizontal="center" vertical="center" wrapText="1"/>
    </xf>
    <xf numFmtId="0" fontId="40" fillId="0" borderId="73" xfId="0" applyFont="1" applyBorder="1" applyAlignment="1">
      <alignment horizontal="center" vertical="center" wrapText="1"/>
    </xf>
    <xf numFmtId="0" fontId="40" fillId="0" borderId="74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40" fillId="16" borderId="60" xfId="0" applyFont="1" applyFill="1" applyBorder="1" applyAlignment="1">
      <alignment horizontal="center" vertical="center" wrapText="1"/>
    </xf>
    <xf numFmtId="0" fontId="40" fillId="16" borderId="61" xfId="0" applyFont="1" applyFill="1" applyBorder="1" applyAlignment="1">
      <alignment horizontal="center" vertical="center" wrapText="1"/>
    </xf>
    <xf numFmtId="0" fontId="38" fillId="0" borderId="62" xfId="0" applyFont="1" applyBorder="1" applyAlignment="1">
      <alignment horizontal="center" vertical="center" wrapText="1"/>
    </xf>
    <xf numFmtId="0" fontId="38" fillId="0" borderId="6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14" borderId="28" xfId="0" applyFont="1" applyFill="1" applyBorder="1" applyAlignment="1">
      <alignment horizontal="center" vertical="center" wrapText="1"/>
    </xf>
    <xf numFmtId="0" fontId="38" fillId="14" borderId="29" xfId="0" applyFont="1" applyFill="1" applyBorder="1" applyAlignment="1">
      <alignment horizontal="center" vertical="center" wrapText="1"/>
    </xf>
    <xf numFmtId="0" fontId="38" fillId="14" borderId="30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39" fillId="15" borderId="51" xfId="0" applyFont="1" applyFill="1" applyBorder="1" applyAlignment="1">
      <alignment horizontal="center" vertical="center" wrapText="1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53" xfId="0" applyFont="1" applyFill="1" applyBorder="1" applyAlignment="1">
      <alignment horizontal="center" vertical="center" wrapText="1"/>
    </xf>
    <xf numFmtId="0" fontId="40" fillId="15" borderId="54" xfId="0" applyFont="1" applyFill="1" applyBorder="1" applyAlignment="1">
      <alignment horizontal="center" vertical="center" wrapText="1"/>
    </xf>
    <xf numFmtId="0" fontId="38" fillId="15" borderId="28" xfId="0" applyFont="1" applyFill="1" applyBorder="1" applyAlignment="1">
      <alignment horizontal="center" vertical="center" wrapText="1"/>
    </xf>
    <xf numFmtId="0" fontId="38" fillId="15" borderId="29" xfId="0" applyFont="1" applyFill="1" applyBorder="1" applyAlignment="1">
      <alignment horizontal="center" vertical="center" wrapText="1"/>
    </xf>
    <xf numFmtId="0" fontId="38" fillId="15" borderId="30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3" fontId="19" fillId="0" borderId="11" xfId="0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3" fontId="19" fillId="0" borderId="19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3" fontId="19" fillId="2" borderId="11" xfId="0" applyNumberFormat="1" applyFont="1" applyFill="1" applyBorder="1" applyAlignment="1">
      <alignment horizontal="center" vertical="center"/>
    </xf>
    <xf numFmtId="3" fontId="19" fillId="2" borderId="15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3" fontId="19" fillId="2" borderId="19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3" fontId="20" fillId="2" borderId="16" xfId="0" applyNumberFormat="1" applyFont="1" applyFill="1" applyBorder="1" applyAlignment="1">
      <alignment horizontal="center" vertical="center"/>
    </xf>
    <xf numFmtId="3" fontId="20" fillId="2" borderId="15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3" fontId="19" fillId="2" borderId="14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textRotation="90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11" borderId="83" xfId="0" applyFont="1" applyFill="1" applyBorder="1" applyAlignment="1">
      <alignment horizontal="center" vertical="center" wrapText="1"/>
    </xf>
    <xf numFmtId="0" fontId="22" fillId="11" borderId="88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0" fontId="22" fillId="11" borderId="50" xfId="0" applyFont="1" applyFill="1" applyBorder="1" applyAlignment="1">
      <alignment horizontal="center" vertical="center" wrapText="1"/>
    </xf>
    <xf numFmtId="0" fontId="22" fillId="11" borderId="8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/>
    </xf>
    <xf numFmtId="0" fontId="20" fillId="0" borderId="15" xfId="0" applyFont="1" applyBorder="1" applyAlignment="1">
      <alignment horizontal="left" vertical="center" wrapText="1"/>
    </xf>
    <xf numFmtId="0" fontId="22" fillId="11" borderId="50" xfId="0" applyFont="1" applyFill="1" applyBorder="1" applyAlignment="1">
      <alignment horizontal="center" vertical="center"/>
    </xf>
    <xf numFmtId="0" fontId="22" fillId="11" borderId="82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 wrapText="1"/>
    </xf>
    <xf numFmtId="0" fontId="19" fillId="10" borderId="15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3" fontId="20" fillId="2" borderId="11" xfId="0" applyNumberFormat="1" applyFont="1" applyFill="1" applyBorder="1" applyAlignment="1">
      <alignment horizontal="center" vertical="center"/>
    </xf>
    <xf numFmtId="3" fontId="20" fillId="2" borderId="19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3" fontId="20" fillId="2" borderId="11" xfId="0" applyNumberFormat="1" applyFont="1" applyFill="1" applyBorder="1" applyAlignment="1">
      <alignment horizontal="center" vertical="center" wrapText="1"/>
    </xf>
    <xf numFmtId="3" fontId="20" fillId="2" borderId="19" xfId="0" applyNumberFormat="1" applyFont="1" applyFill="1" applyBorder="1" applyAlignment="1">
      <alignment horizontal="center" vertical="center" wrapText="1"/>
    </xf>
    <xf numFmtId="3" fontId="20" fillId="2" borderId="15" xfId="0" applyNumberFormat="1" applyFont="1" applyFill="1" applyBorder="1" applyAlignment="1">
      <alignment horizontal="center" vertical="center" wrapText="1"/>
    </xf>
    <xf numFmtId="0" fontId="19" fillId="10" borderId="33" xfId="0" applyFont="1" applyFill="1" applyBorder="1" applyAlignment="1">
      <alignment horizontal="center" vertical="center" wrapText="1"/>
    </xf>
    <xf numFmtId="0" fontId="19" fillId="10" borderId="46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2" borderId="43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3" fontId="19" fillId="0" borderId="16" xfId="0" applyNumberFormat="1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20" fillId="8" borderId="36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center" vertical="center" wrapText="1"/>
    </xf>
    <xf numFmtId="0" fontId="32" fillId="8" borderId="38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32" fillId="8" borderId="35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32" fillId="8" borderId="25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3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textRotation="90" wrapText="1"/>
    </xf>
    <xf numFmtId="0" fontId="31" fillId="7" borderId="35" xfId="0" applyFont="1" applyFill="1" applyBorder="1" applyAlignment="1">
      <alignment horizontal="center" vertical="center" textRotation="90" wrapText="1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5"/>
  <sheetViews>
    <sheetView showGridLines="0" tabSelected="1" topLeftCell="A2" zoomScale="80" zoomScaleNormal="80" workbookViewId="0">
      <selection activeCell="J5" sqref="J5"/>
    </sheetView>
  </sheetViews>
  <sheetFormatPr baseColWidth="10" defaultColWidth="11.5" defaultRowHeight="15" x14ac:dyDescent="0.2"/>
  <cols>
    <col min="1" max="1" width="5.5" style="11" customWidth="1"/>
    <col min="2" max="2" width="33.83203125" style="11" customWidth="1"/>
    <col min="3" max="3" width="10.5" style="11" customWidth="1"/>
    <col min="4" max="4" width="7.5" style="11" customWidth="1"/>
    <col min="5" max="5" width="6.1640625" style="11" customWidth="1"/>
    <col min="6" max="6" width="8.5" style="11" customWidth="1"/>
    <col min="7" max="7" width="16.6640625" style="11" customWidth="1"/>
    <col min="8" max="8" width="12.83203125" style="11" customWidth="1"/>
    <col min="9" max="9" width="11.1640625" style="11" customWidth="1"/>
    <col min="10" max="10" width="11.6640625" style="11" customWidth="1"/>
    <col min="11" max="13" width="11.33203125" style="11" customWidth="1"/>
    <col min="14" max="14" width="10.6640625" style="11" customWidth="1"/>
    <col min="15" max="15" width="10.83203125" style="11" customWidth="1"/>
    <col min="16" max="16" width="12.33203125" style="11" customWidth="1"/>
    <col min="17" max="17" width="0.1640625" style="11" customWidth="1"/>
    <col min="18" max="18" width="13.5" style="11" customWidth="1"/>
    <col min="19" max="19" width="10.5" style="11" customWidth="1"/>
    <col min="20" max="20" width="12.83203125" style="11" customWidth="1"/>
    <col min="21" max="21" width="11.83203125" style="11" customWidth="1"/>
    <col min="22" max="22" width="12.1640625" style="11" customWidth="1"/>
    <col min="23" max="23" width="14.33203125" style="11" customWidth="1"/>
    <col min="24" max="24" width="18.33203125" style="11" customWidth="1"/>
    <col min="25" max="25" width="17.83203125" style="11" customWidth="1"/>
    <col min="26" max="26" width="16.83203125" style="11" customWidth="1"/>
    <col min="27" max="30" width="12.6640625" style="11" customWidth="1"/>
    <col min="31" max="16384" width="11.5" style="11"/>
  </cols>
  <sheetData>
    <row r="1" spans="1:29" s="5" customFormat="1" ht="18" thickBot="1" x14ac:dyDescent="0.25">
      <c r="A1" s="1"/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 s="5" customFormat="1" ht="76.5" customHeight="1" thickBot="1" x14ac:dyDescent="0.25">
      <c r="A2" s="6"/>
      <c r="B2" s="13" t="s">
        <v>0</v>
      </c>
      <c r="C2" s="238" t="s">
        <v>1</v>
      </c>
      <c r="D2" s="239"/>
      <c r="E2" s="239"/>
      <c r="F2" s="239"/>
      <c r="G2" s="239"/>
      <c r="H2" s="240"/>
      <c r="I2" s="8"/>
      <c r="J2" s="9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10"/>
      <c r="AB2" s="10"/>
    </row>
    <row r="3" spans="1:29" s="5" customFormat="1" ht="51.5" customHeight="1" thickBot="1" x14ac:dyDescent="0.25">
      <c r="A3" s="11"/>
      <c r="B3" s="13" t="s">
        <v>2</v>
      </c>
      <c r="C3" s="238">
        <v>2025</v>
      </c>
      <c r="D3" s="239"/>
      <c r="E3" s="239"/>
      <c r="F3" s="239"/>
      <c r="G3" s="239"/>
      <c r="H3" s="240"/>
      <c r="I3" s="12"/>
      <c r="J3" s="11"/>
      <c r="K3" s="11"/>
      <c r="L3" s="1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9" s="5" customFormat="1" ht="64.5" customHeight="1" thickBot="1" x14ac:dyDescent="0.25">
      <c r="A4" s="11"/>
      <c r="B4" s="13" t="s">
        <v>3</v>
      </c>
      <c r="C4" s="238" t="s">
        <v>1</v>
      </c>
      <c r="D4" s="239"/>
      <c r="E4" s="239"/>
      <c r="F4" s="239"/>
      <c r="G4" s="239"/>
      <c r="H4" s="240"/>
      <c r="I4" s="12"/>
      <c r="J4" s="242" t="s">
        <v>4</v>
      </c>
      <c r="K4" s="242"/>
      <c r="L4" s="242"/>
      <c r="M4" s="242"/>
      <c r="N4" s="242"/>
      <c r="O4" s="242"/>
      <c r="P4" s="242"/>
      <c r="Q4" s="242"/>
      <c r="R4" s="242"/>
      <c r="S4" s="12"/>
      <c r="T4" s="12"/>
      <c r="U4" s="12"/>
      <c r="V4" s="12"/>
      <c r="W4" s="12"/>
      <c r="X4" s="12"/>
      <c r="Y4" s="12"/>
      <c r="Z4" s="12"/>
    </row>
    <row r="5" spans="1:29" s="5" customFormat="1" ht="98" customHeight="1" thickBot="1" x14ac:dyDescent="0.25">
      <c r="A5" s="11"/>
      <c r="B5" s="13" t="s">
        <v>5</v>
      </c>
      <c r="C5" s="238" t="s">
        <v>185</v>
      </c>
      <c r="D5" s="239"/>
      <c r="E5" s="239"/>
      <c r="F5" s="239"/>
      <c r="G5" s="239"/>
      <c r="H5" s="240"/>
      <c r="I5" s="12"/>
      <c r="J5" s="11"/>
      <c r="K5" s="11"/>
      <c r="L5" s="1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9" s="5" customFormat="1" ht="63" thickBot="1" x14ac:dyDescent="0.25">
      <c r="A6" s="11"/>
      <c r="B6" s="13" t="s">
        <v>6</v>
      </c>
      <c r="C6" s="238" t="s">
        <v>7</v>
      </c>
      <c r="D6" s="239"/>
      <c r="E6" s="239"/>
      <c r="F6" s="239"/>
      <c r="G6" s="239"/>
      <c r="H6" s="240"/>
      <c r="I6" s="12"/>
      <c r="J6" s="241" t="s">
        <v>8</v>
      </c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12"/>
      <c r="W6" s="12"/>
      <c r="X6" s="11"/>
      <c r="Y6" s="11"/>
      <c r="Z6" s="11"/>
    </row>
    <row r="7" spans="1:29" s="5" customFormat="1" x14ac:dyDescent="0.2">
      <c r="A7" s="11"/>
      <c r="B7" s="11"/>
      <c r="C7" s="11"/>
      <c r="D7" s="11"/>
      <c r="E7" s="11"/>
      <c r="F7" s="11"/>
      <c r="G7" s="11"/>
      <c r="H7" s="11"/>
      <c r="P7" s="12"/>
      <c r="Q7" s="12"/>
      <c r="R7" s="12"/>
      <c r="S7" s="12"/>
      <c r="T7" s="12"/>
      <c r="U7" s="12"/>
      <c r="V7" s="12"/>
      <c r="W7" s="12"/>
      <c r="X7" s="11"/>
      <c r="Y7" s="11"/>
      <c r="Z7" s="11"/>
    </row>
    <row r="8" spans="1:29" s="5" customFormat="1" x14ac:dyDescent="0.2">
      <c r="A8" s="11"/>
      <c r="B8" s="11"/>
      <c r="C8" s="14"/>
      <c r="D8" s="14"/>
      <c r="E8" s="14"/>
      <c r="F8" s="14"/>
      <c r="G8" s="11"/>
      <c r="H8" s="11"/>
      <c r="I8" s="11"/>
      <c r="J8" s="11"/>
      <c r="K8" s="11"/>
      <c r="L8" s="1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9" s="5" customFormat="1" ht="16" thickBot="1" x14ac:dyDescent="0.25">
      <c r="A9" s="11"/>
      <c r="B9" s="1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9" s="5" customFormat="1" ht="18" x14ac:dyDescent="0.2">
      <c r="A10" s="233" t="s">
        <v>9</v>
      </c>
      <c r="B10" s="226"/>
      <c r="C10" s="226"/>
      <c r="D10" s="226"/>
      <c r="E10" s="226"/>
      <c r="F10" s="226"/>
      <c r="G10" s="234" t="s">
        <v>10</v>
      </c>
      <c r="H10" s="236" t="s">
        <v>11</v>
      </c>
      <c r="I10" s="236"/>
      <c r="J10" s="236"/>
      <c r="K10" s="236"/>
      <c r="L10" s="237" t="s">
        <v>12</v>
      </c>
      <c r="M10" s="237"/>
      <c r="N10" s="237"/>
      <c r="O10" s="236" t="s">
        <v>13</v>
      </c>
      <c r="P10" s="236"/>
      <c r="Q10" s="236"/>
      <c r="R10" s="236"/>
      <c r="S10" s="236"/>
      <c r="T10" s="236"/>
      <c r="U10" s="236"/>
      <c r="V10" s="226" t="s">
        <v>14</v>
      </c>
      <c r="W10" s="227"/>
      <c r="X10" s="11"/>
      <c r="Y10" s="11"/>
      <c r="Z10" s="11"/>
    </row>
    <row r="11" spans="1:29" s="5" customFormat="1" ht="64" x14ac:dyDescent="0.2">
      <c r="A11" s="228" t="s">
        <v>15</v>
      </c>
      <c r="B11" s="229" t="s">
        <v>16</v>
      </c>
      <c r="C11" s="229" t="s">
        <v>17</v>
      </c>
      <c r="D11" s="229" t="s">
        <v>18</v>
      </c>
      <c r="E11" s="229" t="s">
        <v>19</v>
      </c>
      <c r="F11" s="230" t="s">
        <v>20</v>
      </c>
      <c r="G11" s="235"/>
      <c r="H11" s="231" t="s">
        <v>21</v>
      </c>
      <c r="I11" s="16" t="s">
        <v>22</v>
      </c>
      <c r="J11" s="16" t="s">
        <v>23</v>
      </c>
      <c r="K11" s="16" t="s">
        <v>24</v>
      </c>
      <c r="L11" s="16" t="s">
        <v>25</v>
      </c>
      <c r="M11" s="16" t="s">
        <v>26</v>
      </c>
      <c r="N11" s="16" t="s">
        <v>27</v>
      </c>
      <c r="O11" s="16" t="s">
        <v>28</v>
      </c>
      <c r="P11" s="16" t="s">
        <v>29</v>
      </c>
      <c r="Q11" s="231"/>
      <c r="R11" s="16" t="s">
        <v>30</v>
      </c>
      <c r="S11" s="16" t="s">
        <v>31</v>
      </c>
      <c r="T11" s="16" t="s">
        <v>32</v>
      </c>
      <c r="U11" s="16" t="s">
        <v>33</v>
      </c>
      <c r="V11" s="16" t="s">
        <v>34</v>
      </c>
      <c r="W11" s="232" t="s">
        <v>35</v>
      </c>
    </row>
    <row r="12" spans="1:29" s="5" customFormat="1" ht="16" thickBot="1" x14ac:dyDescent="0.25">
      <c r="A12" s="228"/>
      <c r="B12" s="229"/>
      <c r="C12" s="229"/>
      <c r="D12" s="229"/>
      <c r="E12" s="229"/>
      <c r="F12" s="230"/>
      <c r="G12" s="235"/>
      <c r="H12" s="231"/>
      <c r="I12" s="17" t="s">
        <v>36</v>
      </c>
      <c r="J12" s="18" t="s">
        <v>37</v>
      </c>
      <c r="K12" s="17" t="s">
        <v>38</v>
      </c>
      <c r="L12" s="18" t="s">
        <v>39</v>
      </c>
      <c r="M12" s="17" t="s">
        <v>36</v>
      </c>
      <c r="N12" s="19" t="s">
        <v>39</v>
      </c>
      <c r="O12" s="18" t="s">
        <v>40</v>
      </c>
      <c r="P12" s="19" t="s">
        <v>36</v>
      </c>
      <c r="Q12" s="231"/>
      <c r="R12" s="17" t="s">
        <v>40</v>
      </c>
      <c r="S12" s="20" t="s">
        <v>41</v>
      </c>
      <c r="T12" s="20" t="s">
        <v>37</v>
      </c>
      <c r="U12" s="20" t="s">
        <v>42</v>
      </c>
      <c r="V12" s="16"/>
      <c r="W12" s="232"/>
    </row>
    <row r="13" spans="1:29" s="5" customFormat="1" ht="16" x14ac:dyDescent="0.2">
      <c r="A13" s="195">
        <v>1</v>
      </c>
      <c r="B13" s="215" t="s">
        <v>43</v>
      </c>
      <c r="C13" s="208" t="s">
        <v>44</v>
      </c>
      <c r="D13" s="213" t="s">
        <v>45</v>
      </c>
      <c r="E13" s="213">
        <v>1</v>
      </c>
      <c r="F13" s="201" t="s">
        <v>46</v>
      </c>
      <c r="G13" s="21" t="s">
        <v>47</v>
      </c>
      <c r="H13" s="96">
        <v>45665</v>
      </c>
      <c r="I13" s="96">
        <f>H13+12</f>
        <v>45677</v>
      </c>
      <c r="J13" s="96">
        <f>I13+3</f>
        <v>45680</v>
      </c>
      <c r="K13" s="96">
        <f>J13+32</f>
        <v>45712</v>
      </c>
      <c r="L13" s="97">
        <f>K13+15</f>
        <v>45727</v>
      </c>
      <c r="M13" s="97">
        <f>L13+13</f>
        <v>45740</v>
      </c>
      <c r="N13" s="98">
        <f>M13+15</f>
        <v>45755</v>
      </c>
      <c r="O13" s="96">
        <f>N13+7</f>
        <v>45762</v>
      </c>
      <c r="P13" s="96">
        <f>O13+13</f>
        <v>45775</v>
      </c>
      <c r="Q13" s="119"/>
      <c r="R13" s="96">
        <f>P13+7</f>
        <v>45782</v>
      </c>
      <c r="S13" s="96">
        <f>R13+10</f>
        <v>45792</v>
      </c>
      <c r="T13" s="96">
        <f>S13+4</f>
        <v>45796</v>
      </c>
      <c r="U13" s="96">
        <f>T13+3</f>
        <v>45799</v>
      </c>
      <c r="V13" s="99">
        <v>45829</v>
      </c>
      <c r="W13" s="100">
        <v>46018</v>
      </c>
    </row>
    <row r="14" spans="1:29" ht="17" thickBot="1" x14ac:dyDescent="0.25">
      <c r="A14" s="195"/>
      <c r="B14" s="215"/>
      <c r="C14" s="223"/>
      <c r="D14" s="224"/>
      <c r="E14" s="214"/>
      <c r="F14" s="225"/>
      <c r="G14" s="27" t="s">
        <v>48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16"/>
      <c r="R14" s="101"/>
      <c r="S14" s="101"/>
      <c r="T14" s="101"/>
      <c r="U14" s="101"/>
      <c r="V14" s="102"/>
      <c r="W14" s="103"/>
      <c r="X14" s="5"/>
      <c r="Y14" s="5"/>
      <c r="Z14" s="5"/>
      <c r="AA14" s="5"/>
      <c r="AB14" s="5"/>
    </row>
    <row r="15" spans="1:29" s="32" customFormat="1" ht="21" customHeight="1" x14ac:dyDescent="0.2">
      <c r="A15" s="195">
        <v>2</v>
      </c>
      <c r="B15" s="216" t="s">
        <v>49</v>
      </c>
      <c r="C15" s="217" t="s">
        <v>50</v>
      </c>
      <c r="D15" s="219" t="s">
        <v>45</v>
      </c>
      <c r="E15" s="213">
        <v>2</v>
      </c>
      <c r="F15" s="221" t="s">
        <v>46</v>
      </c>
      <c r="G15" s="31" t="s">
        <v>47</v>
      </c>
      <c r="H15" s="96">
        <v>45665</v>
      </c>
      <c r="I15" s="96">
        <f>H15+12</f>
        <v>45677</v>
      </c>
      <c r="J15" s="96">
        <f>I15+3</f>
        <v>45680</v>
      </c>
      <c r="K15" s="96">
        <f>J15+32</f>
        <v>45712</v>
      </c>
      <c r="L15" s="97">
        <f>K15+15</f>
        <v>45727</v>
      </c>
      <c r="M15" s="97">
        <f>L15+13</f>
        <v>45740</v>
      </c>
      <c r="N15" s="98">
        <f>M15+15</f>
        <v>45755</v>
      </c>
      <c r="O15" s="96">
        <f>N15+7</f>
        <v>45762</v>
      </c>
      <c r="P15" s="96">
        <f>O15+13</f>
        <v>45775</v>
      </c>
      <c r="Q15" s="120"/>
      <c r="R15" s="96">
        <f>P15+7</f>
        <v>45782</v>
      </c>
      <c r="S15" s="96">
        <f>R15+10</f>
        <v>45792</v>
      </c>
      <c r="T15" s="96">
        <f>S15+4</f>
        <v>45796</v>
      </c>
      <c r="U15" s="96">
        <f>T15+3</f>
        <v>45799</v>
      </c>
      <c r="V15" s="99">
        <v>45829</v>
      </c>
      <c r="W15" s="100">
        <v>46018</v>
      </c>
      <c r="X15" s="5"/>
      <c r="Y15" s="5"/>
      <c r="Z15" s="5"/>
      <c r="AA15" s="5"/>
      <c r="AB15" s="5"/>
      <c r="AC15" s="11"/>
    </row>
    <row r="16" spans="1:29" s="32" customFormat="1" ht="26.5" customHeight="1" thickBot="1" x14ac:dyDescent="0.25">
      <c r="A16" s="195"/>
      <c r="B16" s="212"/>
      <c r="C16" s="218"/>
      <c r="D16" s="220"/>
      <c r="E16" s="214"/>
      <c r="F16" s="222"/>
      <c r="G16" s="33" t="s">
        <v>48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17"/>
      <c r="R16" s="102"/>
      <c r="S16" s="102"/>
      <c r="T16" s="102"/>
      <c r="U16" s="102"/>
      <c r="V16" s="102"/>
      <c r="W16" s="103"/>
      <c r="X16" s="5"/>
      <c r="Y16" s="5"/>
      <c r="Z16" s="5"/>
      <c r="AA16" s="5"/>
      <c r="AB16" s="5"/>
      <c r="AC16" s="11"/>
    </row>
    <row r="17" spans="1:42" ht="16" x14ac:dyDescent="0.2">
      <c r="A17" s="195">
        <v>3</v>
      </c>
      <c r="B17" s="212" t="s">
        <v>51</v>
      </c>
      <c r="C17" s="208" t="s">
        <v>52</v>
      </c>
      <c r="D17" s="213" t="s">
        <v>45</v>
      </c>
      <c r="E17" s="213">
        <v>3</v>
      </c>
      <c r="F17" s="201" t="s">
        <v>46</v>
      </c>
      <c r="G17" s="21" t="s">
        <v>47</v>
      </c>
      <c r="H17" s="96">
        <v>45665</v>
      </c>
      <c r="I17" s="96">
        <f>H17+12</f>
        <v>45677</v>
      </c>
      <c r="J17" s="96">
        <f>I17+3</f>
        <v>45680</v>
      </c>
      <c r="K17" s="96">
        <f>J17+32</f>
        <v>45712</v>
      </c>
      <c r="L17" s="97">
        <f>K17+15</f>
        <v>45727</v>
      </c>
      <c r="M17" s="97">
        <f>L17+13</f>
        <v>45740</v>
      </c>
      <c r="N17" s="98">
        <f>M17+15</f>
        <v>45755</v>
      </c>
      <c r="O17" s="96">
        <f>N17+7</f>
        <v>45762</v>
      </c>
      <c r="P17" s="96">
        <f>O17+13</f>
        <v>45775</v>
      </c>
      <c r="Q17" s="120"/>
      <c r="R17" s="96">
        <f>P17+7</f>
        <v>45782</v>
      </c>
      <c r="S17" s="96">
        <f>R17+10</f>
        <v>45792</v>
      </c>
      <c r="T17" s="96">
        <f>S17+4</f>
        <v>45796</v>
      </c>
      <c r="U17" s="96">
        <f>T17+3</f>
        <v>45799</v>
      </c>
      <c r="V17" s="99">
        <v>45829</v>
      </c>
      <c r="W17" s="100">
        <v>46018</v>
      </c>
      <c r="X17" s="5"/>
      <c r="Y17" s="5"/>
      <c r="Z17" s="5"/>
    </row>
    <row r="18" spans="1:42" ht="17" thickBot="1" x14ac:dyDescent="0.25">
      <c r="A18" s="195"/>
      <c r="B18" s="212"/>
      <c r="C18" s="211"/>
      <c r="D18" s="214"/>
      <c r="E18" s="214"/>
      <c r="F18" s="202"/>
      <c r="G18" s="27" t="s">
        <v>48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18"/>
      <c r="R18" s="104"/>
      <c r="S18" s="104"/>
      <c r="T18" s="104"/>
      <c r="U18" s="104"/>
      <c r="V18" s="102"/>
      <c r="W18" s="103"/>
      <c r="X18" s="5"/>
      <c r="Y18" s="5"/>
      <c r="Z18" s="5"/>
    </row>
    <row r="19" spans="1:42" ht="17.25" customHeight="1" x14ac:dyDescent="0.2">
      <c r="A19" s="195">
        <v>4</v>
      </c>
      <c r="B19" s="215" t="s">
        <v>53</v>
      </c>
      <c r="C19" s="211"/>
      <c r="D19" s="213" t="s">
        <v>45</v>
      </c>
      <c r="E19" s="213">
        <v>4</v>
      </c>
      <c r="F19" s="201" t="s">
        <v>46</v>
      </c>
      <c r="G19" s="21" t="s">
        <v>47</v>
      </c>
      <c r="H19" s="96">
        <v>45670</v>
      </c>
      <c r="I19" s="96">
        <f>H19+12</f>
        <v>45682</v>
      </c>
      <c r="J19" s="96">
        <f>I19+3</f>
        <v>45685</v>
      </c>
      <c r="K19" s="96">
        <f>J19+32</f>
        <v>45717</v>
      </c>
      <c r="L19" s="97">
        <f>K19+15</f>
        <v>45732</v>
      </c>
      <c r="M19" s="97">
        <f>L19+13</f>
        <v>45745</v>
      </c>
      <c r="N19" s="98">
        <f>M19+15</f>
        <v>45760</v>
      </c>
      <c r="O19" s="96">
        <f>N19+7</f>
        <v>45767</v>
      </c>
      <c r="P19" s="96">
        <f>O19+13</f>
        <v>45780</v>
      </c>
      <c r="Q19" s="120"/>
      <c r="R19" s="96">
        <f>P19+7</f>
        <v>45787</v>
      </c>
      <c r="S19" s="96">
        <f>R19+10</f>
        <v>45797</v>
      </c>
      <c r="T19" s="96">
        <f>S19+4</f>
        <v>45801</v>
      </c>
      <c r="U19" s="96">
        <f>T19+3</f>
        <v>45804</v>
      </c>
      <c r="V19" s="99">
        <v>45829</v>
      </c>
      <c r="W19" s="100">
        <v>46018</v>
      </c>
      <c r="X19" s="5"/>
      <c r="Y19" s="5"/>
      <c r="Z19" s="5"/>
    </row>
    <row r="20" spans="1:42" ht="28.5" customHeight="1" thickBot="1" x14ac:dyDescent="0.25">
      <c r="A20" s="195"/>
      <c r="B20" s="215"/>
      <c r="C20" s="209"/>
      <c r="D20" s="214"/>
      <c r="E20" s="214"/>
      <c r="F20" s="202"/>
      <c r="G20" s="27" t="s">
        <v>48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18"/>
      <c r="R20" s="104"/>
      <c r="S20" s="104"/>
      <c r="T20" s="104"/>
      <c r="U20" s="104"/>
      <c r="V20" s="102"/>
      <c r="W20" s="103"/>
      <c r="X20" s="5"/>
      <c r="Y20" s="5"/>
      <c r="Z20" s="5"/>
    </row>
    <row r="21" spans="1:42" ht="16" x14ac:dyDescent="0.2">
      <c r="A21" s="195">
        <v>6</v>
      </c>
      <c r="B21" s="196" t="s">
        <v>54</v>
      </c>
      <c r="C21" s="211"/>
      <c r="D21" s="200" t="s">
        <v>45</v>
      </c>
      <c r="E21" s="210">
        <v>6</v>
      </c>
      <c r="F21" s="200" t="s">
        <v>46</v>
      </c>
      <c r="G21" s="21" t="s">
        <v>47</v>
      </c>
      <c r="H21" s="96">
        <v>45679</v>
      </c>
      <c r="I21" s="96">
        <f>H21+12</f>
        <v>45691</v>
      </c>
      <c r="J21" s="96">
        <f>I21+3</f>
        <v>45694</v>
      </c>
      <c r="K21" s="96">
        <f>J21+32</f>
        <v>45726</v>
      </c>
      <c r="L21" s="97">
        <f>K21+15</f>
        <v>45741</v>
      </c>
      <c r="M21" s="97">
        <f>L21+13</f>
        <v>45754</v>
      </c>
      <c r="N21" s="98">
        <f>M21+15</f>
        <v>45769</v>
      </c>
      <c r="O21" s="96">
        <f>N21+7</f>
        <v>45776</v>
      </c>
      <c r="P21" s="96">
        <f>O21+13</f>
        <v>45789</v>
      </c>
      <c r="Q21" s="120"/>
      <c r="R21" s="96">
        <f>P21+7</f>
        <v>45796</v>
      </c>
      <c r="S21" s="96">
        <f>R21+10</f>
        <v>45806</v>
      </c>
      <c r="T21" s="96">
        <f>S21+4</f>
        <v>45810</v>
      </c>
      <c r="U21" s="96">
        <f>T21+3</f>
        <v>45813</v>
      </c>
      <c r="V21" s="99">
        <v>45829</v>
      </c>
      <c r="W21" s="100">
        <v>46018</v>
      </c>
      <c r="X21" s="5"/>
      <c r="Y21" s="5"/>
      <c r="Z21" s="5"/>
    </row>
    <row r="22" spans="1:42" ht="17" thickBot="1" x14ac:dyDescent="0.25">
      <c r="A22" s="195"/>
      <c r="B22" s="197"/>
      <c r="C22" s="209"/>
      <c r="D22" s="200"/>
      <c r="E22" s="210"/>
      <c r="F22" s="200"/>
      <c r="G22" s="27" t="s">
        <v>48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18"/>
      <c r="R22" s="104"/>
      <c r="S22" s="104"/>
      <c r="T22" s="104"/>
      <c r="U22" s="104"/>
      <c r="V22" s="102"/>
      <c r="W22" s="103"/>
      <c r="X22" s="5"/>
      <c r="Y22" s="5"/>
      <c r="Z22" s="5"/>
    </row>
    <row r="23" spans="1:42" s="9" customFormat="1" ht="16" x14ac:dyDescent="0.2">
      <c r="A23" s="195">
        <v>7</v>
      </c>
      <c r="B23" s="206" t="s">
        <v>55</v>
      </c>
      <c r="C23" s="208" t="s">
        <v>56</v>
      </c>
      <c r="D23" s="200" t="s">
        <v>45</v>
      </c>
      <c r="E23" s="210">
        <v>7</v>
      </c>
      <c r="F23" s="200" t="s">
        <v>46</v>
      </c>
      <c r="G23" s="21" t="s">
        <v>47</v>
      </c>
      <c r="H23" s="96">
        <v>45699</v>
      </c>
      <c r="I23" s="96">
        <f>H23+12</f>
        <v>45711</v>
      </c>
      <c r="J23" s="96">
        <f>I23+3</f>
        <v>45714</v>
      </c>
      <c r="K23" s="96">
        <f>J23+32</f>
        <v>45746</v>
      </c>
      <c r="L23" s="97">
        <f>K23+15</f>
        <v>45761</v>
      </c>
      <c r="M23" s="97">
        <f>L23+13</f>
        <v>45774</v>
      </c>
      <c r="N23" s="98">
        <f>M23+15</f>
        <v>45789</v>
      </c>
      <c r="O23" s="96">
        <f>N23+7</f>
        <v>45796</v>
      </c>
      <c r="P23" s="96">
        <f>O23+13</f>
        <v>45809</v>
      </c>
      <c r="Q23" s="120"/>
      <c r="R23" s="96">
        <f>P23+7</f>
        <v>45816</v>
      </c>
      <c r="S23" s="96">
        <f>R23+10</f>
        <v>45826</v>
      </c>
      <c r="T23" s="96">
        <f>S23+4</f>
        <v>45830</v>
      </c>
      <c r="U23" s="96">
        <f>T23+3</f>
        <v>45833</v>
      </c>
      <c r="V23" s="99">
        <v>45829</v>
      </c>
      <c r="W23" s="100">
        <v>46018</v>
      </c>
      <c r="X23" s="5"/>
      <c r="Y23" s="5"/>
      <c r="Z23" s="5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1:42" s="35" customFormat="1" ht="15.75" customHeight="1" thickBot="1" x14ac:dyDescent="0.35">
      <c r="A24" s="195"/>
      <c r="B24" s="207"/>
      <c r="C24" s="209"/>
      <c r="D24" s="200"/>
      <c r="E24" s="210"/>
      <c r="F24" s="200"/>
      <c r="G24" s="27" t="s">
        <v>48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18"/>
      <c r="R24" s="104"/>
      <c r="S24" s="104"/>
      <c r="T24" s="104"/>
      <c r="U24" s="104"/>
      <c r="V24" s="102"/>
      <c r="W24" s="103"/>
      <c r="X24" s="5"/>
      <c r="Y24" s="5"/>
      <c r="Z24" s="5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s="35" customFormat="1" ht="15.75" customHeight="1" x14ac:dyDescent="0.3">
      <c r="A25" s="195">
        <v>8</v>
      </c>
      <c r="B25" s="196" t="s">
        <v>57</v>
      </c>
      <c r="C25" s="198" t="s">
        <v>58</v>
      </c>
      <c r="D25" s="200" t="s">
        <v>45</v>
      </c>
      <c r="E25" s="200">
        <v>8</v>
      </c>
      <c r="F25" s="200" t="s">
        <v>46</v>
      </c>
      <c r="G25" s="36" t="s">
        <v>47</v>
      </c>
      <c r="H25" s="105">
        <v>45719</v>
      </c>
      <c r="I25" s="105">
        <f>H25+12</f>
        <v>45731</v>
      </c>
      <c r="J25" s="105">
        <f>I25+3</f>
        <v>45734</v>
      </c>
      <c r="K25" s="105">
        <f>J25+32</f>
        <v>45766</v>
      </c>
      <c r="L25" s="106">
        <f>K25+15</f>
        <v>45781</v>
      </c>
      <c r="M25" s="97">
        <f>L25+13</f>
        <v>45794</v>
      </c>
      <c r="N25" s="98">
        <f>M25+15</f>
        <v>45809</v>
      </c>
      <c r="O25" s="96">
        <f>N25+7</f>
        <v>45816</v>
      </c>
      <c r="P25" s="96">
        <f>O25+13</f>
        <v>45829</v>
      </c>
      <c r="Q25" s="120"/>
      <c r="R25" s="96">
        <f>P25+7</f>
        <v>45836</v>
      </c>
      <c r="S25" s="96">
        <f>R25+10</f>
        <v>45846</v>
      </c>
      <c r="T25" s="96">
        <f>S25+4</f>
        <v>45850</v>
      </c>
      <c r="U25" s="96">
        <f>T25+3</f>
        <v>45853</v>
      </c>
      <c r="V25" s="99">
        <v>45829</v>
      </c>
      <c r="W25" s="100">
        <v>46018</v>
      </c>
      <c r="X25" s="5"/>
      <c r="Y25" s="5"/>
      <c r="Z25" s="5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1:42" s="35" customFormat="1" ht="14.25" customHeight="1" thickBot="1" x14ac:dyDescent="0.35">
      <c r="A26" s="195"/>
      <c r="B26" s="197"/>
      <c r="C26" s="199"/>
      <c r="D26" s="200"/>
      <c r="E26" s="200"/>
      <c r="F26" s="200"/>
      <c r="G26" s="27" t="s">
        <v>48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5"/>
      <c r="Y26" s="5"/>
      <c r="Z26" s="5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</row>
    <row r="27" spans="1:42" s="35" customFormat="1" ht="14.25" customHeight="1" thickBot="1" x14ac:dyDescent="0.35">
      <c r="A27" s="195">
        <v>9</v>
      </c>
      <c r="B27" s="206" t="s">
        <v>59</v>
      </c>
      <c r="C27" s="198" t="s">
        <v>60</v>
      </c>
      <c r="D27" s="200" t="s">
        <v>45</v>
      </c>
      <c r="E27" s="200">
        <v>9</v>
      </c>
      <c r="F27" s="200" t="s">
        <v>46</v>
      </c>
      <c r="G27" s="36" t="s">
        <v>47</v>
      </c>
      <c r="H27" s="133">
        <v>45727</v>
      </c>
      <c r="I27" s="133">
        <f>H27+12</f>
        <v>45739</v>
      </c>
      <c r="J27" s="133">
        <f>I27+3</f>
        <v>45742</v>
      </c>
      <c r="K27" s="133">
        <f>J27+32</f>
        <v>45774</v>
      </c>
      <c r="L27" s="134">
        <f>K27+15</f>
        <v>45789</v>
      </c>
      <c r="M27" s="135">
        <f>L27+13</f>
        <v>45802</v>
      </c>
      <c r="N27" s="136">
        <f>M27+15</f>
        <v>45817</v>
      </c>
      <c r="O27" s="137">
        <f>N27+7</f>
        <v>45824</v>
      </c>
      <c r="P27" s="137">
        <f>O27+13</f>
        <v>45837</v>
      </c>
      <c r="Q27" s="138"/>
      <c r="R27" s="137">
        <f>P27+7</f>
        <v>45844</v>
      </c>
      <c r="S27" s="137">
        <f>R27+10</f>
        <v>45854</v>
      </c>
      <c r="T27" s="137">
        <f>S27+4</f>
        <v>45858</v>
      </c>
      <c r="U27" s="137">
        <f>T27+3</f>
        <v>45861</v>
      </c>
      <c r="V27" s="139">
        <v>45829</v>
      </c>
      <c r="W27" s="140">
        <v>46018</v>
      </c>
      <c r="X27" s="5"/>
      <c r="Y27" s="5"/>
      <c r="Z27" s="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</row>
    <row r="28" spans="1:42" s="35" customFormat="1" ht="26.5" customHeight="1" thickBot="1" x14ac:dyDescent="0.35">
      <c r="A28" s="195"/>
      <c r="B28" s="207"/>
      <c r="C28" s="199"/>
      <c r="D28" s="200"/>
      <c r="E28" s="200"/>
      <c r="F28" s="200"/>
      <c r="G28" s="132" t="s">
        <v>48</v>
      </c>
      <c r="H28" s="145"/>
      <c r="I28" s="146"/>
      <c r="J28" s="146"/>
      <c r="K28" s="146"/>
      <c r="L28" s="147"/>
      <c r="M28" s="147"/>
      <c r="N28" s="146"/>
      <c r="O28" s="146"/>
      <c r="P28" s="146"/>
      <c r="Q28" s="148"/>
      <c r="R28" s="146"/>
      <c r="S28" s="146"/>
      <c r="T28" s="146"/>
      <c r="U28" s="146"/>
      <c r="V28" s="148"/>
      <c r="W28" s="149"/>
      <c r="X28" s="5"/>
      <c r="Y28" s="5"/>
      <c r="Z28" s="5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s="35" customFormat="1" ht="24" x14ac:dyDescent="0.3">
      <c r="A29" s="195">
        <v>10</v>
      </c>
      <c r="B29" s="204" t="s">
        <v>61</v>
      </c>
      <c r="C29" s="198" t="s">
        <v>62</v>
      </c>
      <c r="D29" s="200" t="s">
        <v>45</v>
      </c>
      <c r="E29" s="201">
        <v>10</v>
      </c>
      <c r="F29" s="200" t="s">
        <v>46</v>
      </c>
      <c r="G29" s="36" t="s">
        <v>47</v>
      </c>
      <c r="H29" s="141">
        <v>45756</v>
      </c>
      <c r="I29" s="124">
        <f>H29+12</f>
        <v>45768</v>
      </c>
      <c r="J29" s="124">
        <f>I29+3</f>
        <v>45771</v>
      </c>
      <c r="K29" s="124">
        <f>J29+32</f>
        <v>45803</v>
      </c>
      <c r="L29" s="125">
        <f>K29+15</f>
        <v>45818</v>
      </c>
      <c r="M29" s="125">
        <f>L29+13</f>
        <v>45831</v>
      </c>
      <c r="N29" s="126">
        <f>M29+15</f>
        <v>45846</v>
      </c>
      <c r="O29" s="124">
        <f>N29+7</f>
        <v>45853</v>
      </c>
      <c r="P29" s="124">
        <f>O29+13</f>
        <v>45866</v>
      </c>
      <c r="Q29" s="142"/>
      <c r="R29" s="124">
        <f>P29+7</f>
        <v>45873</v>
      </c>
      <c r="S29" s="124">
        <f>R29+10</f>
        <v>45883</v>
      </c>
      <c r="T29" s="124">
        <f>S29+4</f>
        <v>45887</v>
      </c>
      <c r="U29" s="124">
        <f>T29+3</f>
        <v>45890</v>
      </c>
      <c r="V29" s="143">
        <v>45829</v>
      </c>
      <c r="W29" s="144">
        <v>46018</v>
      </c>
      <c r="X29" s="5"/>
      <c r="Y29" s="5"/>
      <c r="Z29" s="5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s="35" customFormat="1" ht="34.5" customHeight="1" thickBot="1" x14ac:dyDescent="0.35">
      <c r="A30" s="195"/>
      <c r="B30" s="205"/>
      <c r="C30" s="203"/>
      <c r="D30" s="200"/>
      <c r="E30" s="202"/>
      <c r="F30" s="200"/>
      <c r="G30" s="27" t="s">
        <v>48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13"/>
      <c r="U30" s="113"/>
      <c r="V30" s="114"/>
      <c r="W30" s="115"/>
      <c r="X30" s="5"/>
      <c r="Y30" s="5"/>
      <c r="Z30" s="5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1:42" s="35" customFormat="1" ht="24" x14ac:dyDescent="0.3">
      <c r="A31" s="195">
        <v>11</v>
      </c>
      <c r="B31" s="204" t="s">
        <v>63</v>
      </c>
      <c r="C31" s="203"/>
      <c r="D31" s="200" t="s">
        <v>45</v>
      </c>
      <c r="E31" s="201">
        <v>11</v>
      </c>
      <c r="F31" s="200" t="s">
        <v>46</v>
      </c>
      <c r="G31" s="36" t="s">
        <v>47</v>
      </c>
      <c r="H31" s="105">
        <v>45723</v>
      </c>
      <c r="I31" s="96">
        <f>H31+12</f>
        <v>45735</v>
      </c>
      <c r="J31" s="96">
        <f>I31+3</f>
        <v>45738</v>
      </c>
      <c r="K31" s="96">
        <f>J31+32</f>
        <v>45770</v>
      </c>
      <c r="L31" s="97">
        <f>K31+15</f>
        <v>45785</v>
      </c>
      <c r="M31" s="97">
        <f>L31+13</f>
        <v>45798</v>
      </c>
      <c r="N31" s="98">
        <f>M31+15</f>
        <v>45813</v>
      </c>
      <c r="O31" s="96">
        <f>N31+7</f>
        <v>45820</v>
      </c>
      <c r="P31" s="96">
        <f>O31+13</f>
        <v>45833</v>
      </c>
      <c r="Q31" s="119"/>
      <c r="R31" s="96">
        <f>P31+7</f>
        <v>45840</v>
      </c>
      <c r="S31" s="96">
        <f>R31+10</f>
        <v>45850</v>
      </c>
      <c r="T31" s="96">
        <f>S31+4</f>
        <v>45854</v>
      </c>
      <c r="U31" s="96">
        <f>T31+3</f>
        <v>45857</v>
      </c>
      <c r="V31" s="99">
        <v>45829</v>
      </c>
      <c r="W31" s="100">
        <v>46018</v>
      </c>
      <c r="X31" s="5"/>
      <c r="Y31" s="5"/>
      <c r="Z31" s="5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s="35" customFormat="1" ht="48" customHeight="1" thickBot="1" x14ac:dyDescent="0.35">
      <c r="A32" s="195"/>
      <c r="B32" s="205"/>
      <c r="C32" s="199"/>
      <c r="D32" s="200"/>
      <c r="E32" s="202"/>
      <c r="F32" s="200"/>
      <c r="G32" s="27" t="s">
        <v>48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5"/>
      <c r="Y32" s="5"/>
      <c r="Z32" s="5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s="35" customFormat="1" ht="21.5" customHeight="1" x14ac:dyDescent="0.3">
      <c r="A33" s="195">
        <v>12</v>
      </c>
      <c r="B33" s="196" t="s">
        <v>64</v>
      </c>
      <c r="C33" s="198" t="s">
        <v>62</v>
      </c>
      <c r="D33" s="200" t="s">
        <v>45</v>
      </c>
      <c r="E33" s="201">
        <v>12</v>
      </c>
      <c r="F33" s="200" t="s">
        <v>46</v>
      </c>
      <c r="G33" s="36" t="s">
        <v>47</v>
      </c>
      <c r="H33" s="105">
        <v>45694</v>
      </c>
      <c r="I33" s="96">
        <f>H33+12</f>
        <v>45706</v>
      </c>
      <c r="J33" s="96">
        <f>I33+3</f>
        <v>45709</v>
      </c>
      <c r="K33" s="96">
        <f>J33+32</f>
        <v>45741</v>
      </c>
      <c r="L33" s="97">
        <f>K33+15</f>
        <v>45756</v>
      </c>
      <c r="M33" s="97">
        <f>L33+13</f>
        <v>45769</v>
      </c>
      <c r="N33" s="98">
        <f>M33+15</f>
        <v>45784</v>
      </c>
      <c r="O33" s="96">
        <f>N33+7</f>
        <v>45791</v>
      </c>
      <c r="P33" s="96">
        <f>O33+13</f>
        <v>45804</v>
      </c>
      <c r="Q33" s="119"/>
      <c r="R33" s="96">
        <f>P33+7</f>
        <v>45811</v>
      </c>
      <c r="S33" s="96">
        <f>R33+10</f>
        <v>45821</v>
      </c>
      <c r="T33" s="96">
        <f>S33+4</f>
        <v>45825</v>
      </c>
      <c r="U33" s="96">
        <f>T33+3</f>
        <v>45828</v>
      </c>
      <c r="V33" s="99">
        <v>45829</v>
      </c>
      <c r="W33" s="100">
        <v>46018</v>
      </c>
      <c r="X33" s="5"/>
      <c r="Y33" s="5"/>
      <c r="Z33" s="5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s="35" customFormat="1" ht="59.5" customHeight="1" thickBot="1" x14ac:dyDescent="0.35">
      <c r="A34" s="195"/>
      <c r="B34" s="197"/>
      <c r="C34" s="203"/>
      <c r="D34" s="200"/>
      <c r="E34" s="202"/>
      <c r="F34" s="200"/>
      <c r="G34" s="27" t="s">
        <v>48</v>
      </c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5"/>
      <c r="Y34" s="5"/>
      <c r="Z34" s="5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s="35" customFormat="1" ht="24" x14ac:dyDescent="0.3">
      <c r="A35" s="195">
        <v>13</v>
      </c>
      <c r="B35" s="196" t="s">
        <v>65</v>
      </c>
      <c r="C35" s="203"/>
      <c r="D35" s="200" t="s">
        <v>45</v>
      </c>
      <c r="E35" s="201">
        <v>13</v>
      </c>
      <c r="F35" s="200" t="s">
        <v>46</v>
      </c>
      <c r="G35" s="36" t="s">
        <v>47</v>
      </c>
      <c r="H35" s="105">
        <v>45686</v>
      </c>
      <c r="I35" s="96">
        <f>H35+12</f>
        <v>45698</v>
      </c>
      <c r="J35" s="96">
        <f>I35+3</f>
        <v>45701</v>
      </c>
      <c r="K35" s="96">
        <f>J35+32</f>
        <v>45733</v>
      </c>
      <c r="L35" s="97">
        <f>K35+15</f>
        <v>45748</v>
      </c>
      <c r="M35" s="97">
        <f>L35+13</f>
        <v>45761</v>
      </c>
      <c r="N35" s="98">
        <f>M35+15</f>
        <v>45776</v>
      </c>
      <c r="O35" s="96">
        <f>N35+7</f>
        <v>45783</v>
      </c>
      <c r="P35" s="96">
        <f>O35+13</f>
        <v>45796</v>
      </c>
      <c r="Q35" s="112"/>
      <c r="R35" s="96">
        <f>P35+7</f>
        <v>45803</v>
      </c>
      <c r="S35" s="96">
        <f>R35+10</f>
        <v>45813</v>
      </c>
      <c r="T35" s="96">
        <f>S35+4</f>
        <v>45817</v>
      </c>
      <c r="U35" s="96">
        <f>T35+3</f>
        <v>45820</v>
      </c>
      <c r="V35" s="99">
        <v>45829</v>
      </c>
      <c r="W35" s="100">
        <v>46018</v>
      </c>
      <c r="X35" s="5"/>
      <c r="Y35" s="5"/>
      <c r="Z35" s="5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s="35" customFormat="1" ht="49" customHeight="1" thickBot="1" x14ac:dyDescent="0.35">
      <c r="A36" s="195"/>
      <c r="B36" s="197"/>
      <c r="C36" s="199"/>
      <c r="D36" s="200"/>
      <c r="E36" s="202"/>
      <c r="F36" s="200"/>
      <c r="G36" s="27" t="s">
        <v>48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5"/>
      <c r="Y36" s="5"/>
      <c r="Z36" s="5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s="35" customFormat="1" ht="24" x14ac:dyDescent="0.3">
      <c r="A37" s="195">
        <v>14</v>
      </c>
      <c r="B37" s="196" t="s">
        <v>66</v>
      </c>
      <c r="C37" s="198" t="s">
        <v>67</v>
      </c>
      <c r="D37" s="200" t="s">
        <v>45</v>
      </c>
      <c r="E37" s="201">
        <v>14</v>
      </c>
      <c r="F37" s="200" t="s">
        <v>46</v>
      </c>
      <c r="G37" s="36" t="s">
        <v>47</v>
      </c>
      <c r="H37" s="105">
        <v>45803</v>
      </c>
      <c r="I37" s="96">
        <f>H37+12</f>
        <v>45815</v>
      </c>
      <c r="J37" s="96">
        <f>I37+3</f>
        <v>45818</v>
      </c>
      <c r="K37" s="96">
        <f>J37+32</f>
        <v>45850</v>
      </c>
      <c r="L37" s="97">
        <f>K37+15</f>
        <v>45865</v>
      </c>
      <c r="M37" s="97">
        <f>L37+13</f>
        <v>45878</v>
      </c>
      <c r="N37" s="98">
        <f>M37+15</f>
        <v>45893</v>
      </c>
      <c r="O37" s="96">
        <f>N37+7</f>
        <v>45900</v>
      </c>
      <c r="P37" s="96">
        <f>O37+13</f>
        <v>45913</v>
      </c>
      <c r="Q37" s="112"/>
      <c r="R37" s="96">
        <f>P37+7</f>
        <v>45920</v>
      </c>
      <c r="S37" s="96">
        <f>R37+10</f>
        <v>45930</v>
      </c>
      <c r="T37" s="96">
        <f>S37+4</f>
        <v>45934</v>
      </c>
      <c r="U37" s="96">
        <f>T37+3</f>
        <v>45937</v>
      </c>
      <c r="V37" s="99">
        <v>45829</v>
      </c>
      <c r="W37" s="100">
        <v>46018</v>
      </c>
      <c r="X37" s="5"/>
      <c r="Y37" s="5"/>
      <c r="Z37" s="5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s="35" customFormat="1" ht="49.5" customHeight="1" thickBot="1" x14ac:dyDescent="0.35">
      <c r="A38" s="195"/>
      <c r="B38" s="197"/>
      <c r="C38" s="199"/>
      <c r="D38" s="200"/>
      <c r="E38" s="202"/>
      <c r="F38" s="200"/>
      <c r="G38" s="27" t="s">
        <v>48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5"/>
      <c r="Y38" s="5"/>
      <c r="Z38" s="5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s="35" customFormat="1" ht="24" x14ac:dyDescent="0.3">
      <c r="A39" s="195">
        <v>15</v>
      </c>
      <c r="B39" s="196" t="s">
        <v>68</v>
      </c>
      <c r="C39" s="198" t="s">
        <v>60</v>
      </c>
      <c r="D39" s="200" t="s">
        <v>45</v>
      </c>
      <c r="E39" s="201">
        <v>17</v>
      </c>
      <c r="F39" s="200" t="s">
        <v>46</v>
      </c>
      <c r="G39" s="36" t="s">
        <v>47</v>
      </c>
      <c r="H39" s="105">
        <v>45840</v>
      </c>
      <c r="I39" s="96">
        <f>H39+12</f>
        <v>45852</v>
      </c>
      <c r="J39" s="96">
        <f>I39+3</f>
        <v>45855</v>
      </c>
      <c r="K39" s="96">
        <f>J39+32</f>
        <v>45887</v>
      </c>
      <c r="L39" s="97">
        <f>K39+15</f>
        <v>45902</v>
      </c>
      <c r="M39" s="97">
        <f>L39+13</f>
        <v>45915</v>
      </c>
      <c r="N39" s="98">
        <f>M39+15</f>
        <v>45930</v>
      </c>
      <c r="O39" s="96">
        <f>N39+7</f>
        <v>45937</v>
      </c>
      <c r="P39" s="96">
        <f>O39+Q4452</f>
        <v>45937</v>
      </c>
      <c r="Q39" s="112"/>
      <c r="R39" s="96">
        <f>P39+7</f>
        <v>45944</v>
      </c>
      <c r="S39" s="96">
        <f>R39+10</f>
        <v>45954</v>
      </c>
      <c r="T39" s="96">
        <f>S39+4</f>
        <v>45958</v>
      </c>
      <c r="U39" s="96">
        <f>T39+3</f>
        <v>45961</v>
      </c>
      <c r="V39" s="99">
        <v>45829</v>
      </c>
      <c r="W39" s="100">
        <v>46018</v>
      </c>
      <c r="X39" s="5"/>
      <c r="Y39" s="5"/>
      <c r="Z39" s="5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42" s="35" customFormat="1" ht="40" customHeight="1" thickBot="1" x14ac:dyDescent="0.35">
      <c r="A40" s="195"/>
      <c r="B40" s="197"/>
      <c r="C40" s="199"/>
      <c r="D40" s="200"/>
      <c r="E40" s="202"/>
      <c r="F40" s="200"/>
      <c r="G40" s="27" t="s">
        <v>48</v>
      </c>
      <c r="H40" s="108"/>
      <c r="I40" s="108"/>
      <c r="J40" s="108"/>
      <c r="K40" s="108"/>
      <c r="L40" s="109"/>
      <c r="M40" s="109"/>
      <c r="N40" s="108"/>
      <c r="O40" s="108"/>
      <c r="P40" s="108"/>
      <c r="Q40" s="110"/>
      <c r="R40" s="108"/>
      <c r="S40" s="108"/>
      <c r="T40" s="108"/>
      <c r="U40" s="108"/>
      <c r="V40" s="107"/>
      <c r="W40" s="111"/>
      <c r="X40" s="5"/>
      <c r="Y40" s="5"/>
      <c r="Z40" s="5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1:42" s="35" customFormat="1" ht="24" x14ac:dyDescent="0.3">
      <c r="A41" s="195">
        <v>16</v>
      </c>
      <c r="B41" s="196" t="s">
        <v>69</v>
      </c>
      <c r="C41" s="198" t="s">
        <v>70</v>
      </c>
      <c r="D41" s="200" t="s">
        <v>45</v>
      </c>
      <c r="E41" s="201">
        <v>17</v>
      </c>
      <c r="F41" s="200" t="s">
        <v>46</v>
      </c>
      <c r="G41" s="36" t="s">
        <v>47</v>
      </c>
      <c r="H41" s="105">
        <v>45833</v>
      </c>
      <c r="I41" s="96">
        <f>H41+12</f>
        <v>45845</v>
      </c>
      <c r="J41" s="96">
        <f>I41+3</f>
        <v>45848</v>
      </c>
      <c r="K41" s="96">
        <f>J41+32</f>
        <v>45880</v>
      </c>
      <c r="L41" s="97">
        <f>K41+15</f>
        <v>45895</v>
      </c>
      <c r="M41" s="97">
        <f>L41+13</f>
        <v>45908</v>
      </c>
      <c r="N41" s="98">
        <f>M41+15</f>
        <v>45923</v>
      </c>
      <c r="O41" s="96">
        <f>N41+7</f>
        <v>45930</v>
      </c>
      <c r="P41" s="96">
        <f>O41+13</f>
        <v>45943</v>
      </c>
      <c r="Q41" s="112"/>
      <c r="R41" s="96">
        <f>P41+7</f>
        <v>45950</v>
      </c>
      <c r="S41" s="96">
        <f>R41+10</f>
        <v>45960</v>
      </c>
      <c r="T41" s="96">
        <f>S41+4</f>
        <v>45964</v>
      </c>
      <c r="U41" s="96">
        <f>T41+3</f>
        <v>45967</v>
      </c>
      <c r="V41" s="99">
        <v>45829</v>
      </c>
      <c r="W41" s="100">
        <v>46018</v>
      </c>
      <c r="X41" s="5"/>
      <c r="Y41" s="5"/>
      <c r="Z41" s="5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s="35" customFormat="1" ht="24" x14ac:dyDescent="0.3">
      <c r="A42" s="195"/>
      <c r="B42" s="197"/>
      <c r="C42" s="199"/>
      <c r="D42" s="200"/>
      <c r="E42" s="202"/>
      <c r="F42" s="200"/>
      <c r="G42" s="27" t="s">
        <v>48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5"/>
      <c r="Y42" s="5"/>
      <c r="Z42" s="5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2" s="5" customFormat="1" ht="24" x14ac:dyDescent="0.3">
      <c r="P43" s="45"/>
      <c r="V43" s="46"/>
      <c r="W43" s="46"/>
      <c r="X43" s="35"/>
      <c r="Y43" s="35"/>
      <c r="Z43" s="35"/>
    </row>
    <row r="44" spans="1:42" ht="15" customHeight="1" thickBot="1" x14ac:dyDescent="0.25"/>
    <row r="45" spans="1:42" ht="43" customHeight="1" x14ac:dyDescent="0.2">
      <c r="B45" s="180" t="s">
        <v>150</v>
      </c>
      <c r="C45" s="181"/>
      <c r="D45" s="181"/>
      <c r="E45" s="182"/>
    </row>
    <row r="46" spans="1:42" ht="15" customHeight="1" x14ac:dyDescent="0.2">
      <c r="B46" s="183" t="s">
        <v>151</v>
      </c>
      <c r="C46" s="183"/>
      <c r="D46" s="183"/>
      <c r="E46" s="183"/>
    </row>
    <row r="47" spans="1:42" ht="18.75" customHeight="1" x14ac:dyDescent="0.2"/>
    <row r="48" spans="1:42" ht="15" customHeight="1" thickBot="1" x14ac:dyDescent="0.25"/>
    <row r="49" spans="2:19" ht="15" customHeight="1" thickBot="1" x14ac:dyDescent="0.25">
      <c r="B49" s="83"/>
      <c r="C49" s="184" t="s">
        <v>152</v>
      </c>
      <c r="D49" s="185"/>
      <c r="E49" s="185"/>
      <c r="F49" s="185"/>
      <c r="G49" s="186"/>
      <c r="I49" s="187" t="s">
        <v>153</v>
      </c>
      <c r="J49" s="188"/>
      <c r="K49" s="189" t="s">
        <v>154</v>
      </c>
      <c r="L49" s="190"/>
      <c r="M49" s="191"/>
      <c r="O49" s="192" t="s">
        <v>18</v>
      </c>
      <c r="P49" s="193"/>
      <c r="Q49" s="193"/>
      <c r="R49" s="193"/>
      <c r="S49" s="194"/>
    </row>
    <row r="50" spans="2:19" ht="15" customHeight="1" thickBot="1" x14ac:dyDescent="0.25">
      <c r="B50" s="83" t="s">
        <v>184</v>
      </c>
      <c r="C50" s="84" t="s">
        <v>46</v>
      </c>
      <c r="D50" s="85"/>
      <c r="E50" s="172" t="s">
        <v>156</v>
      </c>
      <c r="F50" s="173"/>
      <c r="G50" s="174"/>
      <c r="I50" s="175">
        <v>1</v>
      </c>
      <c r="J50" s="176"/>
      <c r="K50" s="161" t="s">
        <v>157</v>
      </c>
      <c r="L50" s="162"/>
      <c r="M50" s="163"/>
      <c r="O50" s="86" t="s">
        <v>45</v>
      </c>
      <c r="P50" s="177" t="s">
        <v>158</v>
      </c>
      <c r="Q50" s="178"/>
      <c r="R50" s="178"/>
      <c r="S50" s="179"/>
    </row>
    <row r="51" spans="2:19" ht="19.5" customHeight="1" thickBot="1" x14ac:dyDescent="0.25">
      <c r="B51" s="83" t="s">
        <v>159</v>
      </c>
      <c r="C51" s="87" t="s">
        <v>160</v>
      </c>
      <c r="D51" s="88"/>
      <c r="E51" s="156" t="s">
        <v>161</v>
      </c>
      <c r="F51" s="157"/>
      <c r="G51" s="158"/>
      <c r="I51" s="159">
        <v>2</v>
      </c>
      <c r="J51" s="160"/>
      <c r="K51" s="161" t="s">
        <v>162</v>
      </c>
      <c r="L51" s="162"/>
      <c r="M51" s="163"/>
      <c r="O51" s="89" t="s">
        <v>163</v>
      </c>
      <c r="P51" s="177" t="s">
        <v>164</v>
      </c>
      <c r="Q51" s="178"/>
      <c r="R51" s="178"/>
      <c r="S51" s="179"/>
    </row>
    <row r="52" spans="2:19" ht="36.75" customHeight="1" thickBot="1" x14ac:dyDescent="0.25">
      <c r="B52" s="83" t="s">
        <v>165</v>
      </c>
      <c r="C52" s="84" t="s">
        <v>166</v>
      </c>
      <c r="D52" s="85"/>
      <c r="E52" s="156" t="s">
        <v>167</v>
      </c>
      <c r="F52" s="157"/>
      <c r="G52" s="158"/>
      <c r="I52" s="159">
        <v>3</v>
      </c>
      <c r="J52" s="160"/>
      <c r="K52" s="161" t="s">
        <v>168</v>
      </c>
      <c r="L52" s="162"/>
      <c r="M52" s="163"/>
      <c r="O52" s="90" t="s">
        <v>169</v>
      </c>
      <c r="P52" s="164" t="s">
        <v>170</v>
      </c>
      <c r="Q52" s="165"/>
      <c r="R52" s="165"/>
      <c r="S52" s="166"/>
    </row>
    <row r="53" spans="2:19" ht="33.75" customHeight="1" thickBot="1" x14ac:dyDescent="0.25">
      <c r="B53" s="83" t="s">
        <v>171</v>
      </c>
      <c r="C53" s="87" t="s">
        <v>172</v>
      </c>
      <c r="D53" s="88"/>
      <c r="E53" s="156" t="s">
        <v>173</v>
      </c>
      <c r="F53" s="157"/>
      <c r="G53" s="158"/>
      <c r="I53" s="167">
        <v>4</v>
      </c>
      <c r="J53" s="168"/>
      <c r="K53" s="169" t="s">
        <v>174</v>
      </c>
      <c r="L53" s="170"/>
      <c r="M53" s="171"/>
    </row>
    <row r="54" spans="2:19" ht="22.5" customHeight="1" thickBot="1" x14ac:dyDescent="0.25">
      <c r="B54" s="83" t="s">
        <v>175</v>
      </c>
      <c r="C54" s="91" t="s">
        <v>176</v>
      </c>
      <c r="D54" s="92"/>
      <c r="E54" s="150" t="s">
        <v>177</v>
      </c>
      <c r="F54" s="151"/>
      <c r="G54" s="152"/>
    </row>
    <row r="55" spans="2:19" ht="15.75" customHeight="1" thickBot="1" x14ac:dyDescent="0.3">
      <c r="B55" s="93" t="s">
        <v>178</v>
      </c>
      <c r="C55" s="94" t="s">
        <v>179</v>
      </c>
      <c r="D55" s="95"/>
      <c r="E55" s="153" t="s">
        <v>180</v>
      </c>
      <c r="F55" s="154"/>
      <c r="G55" s="155"/>
    </row>
  </sheetData>
  <mergeCells count="132">
    <mergeCell ref="C2:H2"/>
    <mergeCell ref="C3:H3"/>
    <mergeCell ref="C4:H4"/>
    <mergeCell ref="C5:H5"/>
    <mergeCell ref="C6:H6"/>
    <mergeCell ref="J6:U6"/>
    <mergeCell ref="J4:R4"/>
    <mergeCell ref="V10:W10"/>
    <mergeCell ref="A11:A12"/>
    <mergeCell ref="B11:B12"/>
    <mergeCell ref="C11:C12"/>
    <mergeCell ref="D11:D12"/>
    <mergeCell ref="E11:E12"/>
    <mergeCell ref="F11:F12"/>
    <mergeCell ref="H11:H12"/>
    <mergeCell ref="Q11:Q12"/>
    <mergeCell ref="W11:W12"/>
    <mergeCell ref="A10:F10"/>
    <mergeCell ref="G10:G12"/>
    <mergeCell ref="H10:K10"/>
    <mergeCell ref="L10:N10"/>
    <mergeCell ref="O10:U10"/>
    <mergeCell ref="A15:A16"/>
    <mergeCell ref="B15:B16"/>
    <mergeCell ref="C15:C16"/>
    <mergeCell ref="D15:D16"/>
    <mergeCell ref="E15:E16"/>
    <mergeCell ref="F15:F16"/>
    <mergeCell ref="A13:A14"/>
    <mergeCell ref="B13:B14"/>
    <mergeCell ref="C13:C14"/>
    <mergeCell ref="D13:D14"/>
    <mergeCell ref="E13:E14"/>
    <mergeCell ref="F13:F14"/>
    <mergeCell ref="A17:A18"/>
    <mergeCell ref="B17:B18"/>
    <mergeCell ref="C17:C20"/>
    <mergeCell ref="D17:D18"/>
    <mergeCell ref="E17:E18"/>
    <mergeCell ref="F17:F18"/>
    <mergeCell ref="A19:A20"/>
    <mergeCell ref="B19:B20"/>
    <mergeCell ref="D19:D20"/>
    <mergeCell ref="E19:E20"/>
    <mergeCell ref="A23:A24"/>
    <mergeCell ref="B23:B24"/>
    <mergeCell ref="C23:C24"/>
    <mergeCell ref="D23:D24"/>
    <mergeCell ref="E23:E24"/>
    <mergeCell ref="F23:F24"/>
    <mergeCell ref="F19:F20"/>
    <mergeCell ref="A21:A22"/>
    <mergeCell ref="B21:B22"/>
    <mergeCell ref="C21:C22"/>
    <mergeCell ref="D21:D22"/>
    <mergeCell ref="E21:E22"/>
    <mergeCell ref="F21:F22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A29:A30"/>
    <mergeCell ref="B29:B30"/>
    <mergeCell ref="C29:C32"/>
    <mergeCell ref="D29:D30"/>
    <mergeCell ref="E29:E30"/>
    <mergeCell ref="F29:F30"/>
    <mergeCell ref="A31:A32"/>
    <mergeCell ref="B31:B32"/>
    <mergeCell ref="D31:D32"/>
    <mergeCell ref="E31:E32"/>
    <mergeCell ref="E35:E36"/>
    <mergeCell ref="F35:F36"/>
    <mergeCell ref="A37:A38"/>
    <mergeCell ref="B37:B38"/>
    <mergeCell ref="C37:C38"/>
    <mergeCell ref="D37:D38"/>
    <mergeCell ref="E37:E38"/>
    <mergeCell ref="F37:F38"/>
    <mergeCell ref="F31:F32"/>
    <mergeCell ref="A33:A34"/>
    <mergeCell ref="B33:B34"/>
    <mergeCell ref="C33:C36"/>
    <mergeCell ref="D33:D34"/>
    <mergeCell ref="E33:E34"/>
    <mergeCell ref="F33:F34"/>
    <mergeCell ref="A35:A36"/>
    <mergeCell ref="B35:B36"/>
    <mergeCell ref="D35:D36"/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9:F40"/>
    <mergeCell ref="E50:G50"/>
    <mergeCell ref="I50:J50"/>
    <mergeCell ref="K50:M50"/>
    <mergeCell ref="P50:S50"/>
    <mergeCell ref="E51:G51"/>
    <mergeCell ref="I51:J51"/>
    <mergeCell ref="K51:M51"/>
    <mergeCell ref="P51:S51"/>
    <mergeCell ref="B45:E45"/>
    <mergeCell ref="B46:E46"/>
    <mergeCell ref="C49:G49"/>
    <mergeCell ref="I49:J49"/>
    <mergeCell ref="K49:M49"/>
    <mergeCell ref="O49:S49"/>
    <mergeCell ref="E54:G54"/>
    <mergeCell ref="E55:G55"/>
    <mergeCell ref="E52:G52"/>
    <mergeCell ref="I52:J52"/>
    <mergeCell ref="K52:M52"/>
    <mergeCell ref="P52:S52"/>
    <mergeCell ref="E53:G53"/>
    <mergeCell ref="I53:J53"/>
    <mergeCell ref="K53:M53"/>
  </mergeCells>
  <pageMargins left="0.23622047244094491" right="0.23622047244094491" top="0.74803149606299213" bottom="0.74803149606299213" header="0.31496062992125984" footer="0.31496062992125984"/>
  <pageSetup paperSize="9" scale="50" fitToHeight="10" orientation="landscape" r:id="rId1"/>
  <headerFooter>
    <oddFooter>&amp;R&amp;P 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2"/>
  <sheetViews>
    <sheetView topLeftCell="B1" zoomScale="80" zoomScaleNormal="80" workbookViewId="0">
      <selection activeCell="C5" sqref="C5:H5"/>
    </sheetView>
  </sheetViews>
  <sheetFormatPr baseColWidth="10" defaultColWidth="11.5" defaultRowHeight="15" x14ac:dyDescent="0.2"/>
  <cols>
    <col min="1" max="1" width="5.5" style="11" customWidth="1"/>
    <col min="2" max="2" width="33.83203125" style="11" customWidth="1"/>
    <col min="3" max="3" width="10.5" style="11" customWidth="1"/>
    <col min="4" max="4" width="7.5" style="11" customWidth="1"/>
    <col min="5" max="5" width="6.1640625" style="11" customWidth="1"/>
    <col min="6" max="6" width="8.5" style="11" customWidth="1"/>
    <col min="7" max="7" width="16.6640625" style="11" customWidth="1"/>
    <col min="8" max="8" width="12.83203125" style="11" customWidth="1"/>
    <col min="9" max="9" width="11.1640625" style="11" customWidth="1"/>
    <col min="10" max="10" width="11.6640625" style="11" customWidth="1"/>
    <col min="11" max="13" width="11.33203125" style="11" customWidth="1"/>
    <col min="14" max="14" width="10.6640625" style="11" customWidth="1"/>
    <col min="15" max="15" width="10.83203125" style="11" customWidth="1"/>
    <col min="16" max="16" width="12.33203125" style="11" customWidth="1"/>
    <col min="17" max="17" width="12.83203125" style="11" hidden="1" customWidth="1"/>
    <col min="18" max="18" width="13.5" style="11" customWidth="1"/>
    <col min="19" max="19" width="10.5" style="11" customWidth="1"/>
    <col min="20" max="20" width="12.83203125" style="11" customWidth="1"/>
    <col min="21" max="21" width="11.83203125" style="11" customWidth="1"/>
    <col min="22" max="22" width="12.1640625" style="11" customWidth="1"/>
    <col min="23" max="23" width="14.33203125" style="11" customWidth="1"/>
    <col min="24" max="24" width="18.33203125" style="11" customWidth="1"/>
    <col min="25" max="25" width="17.83203125" style="11" customWidth="1"/>
    <col min="26" max="26" width="16.83203125" style="11" customWidth="1"/>
    <col min="27" max="30" width="12.6640625" style="11" customWidth="1"/>
    <col min="31" max="16384" width="11.5" style="11"/>
  </cols>
  <sheetData>
    <row r="1" spans="1:26" s="5" customFormat="1" ht="25" thickBot="1" x14ac:dyDescent="0.35">
      <c r="P1" s="45"/>
      <c r="V1" s="46"/>
      <c r="W1" s="46"/>
      <c r="X1" s="35"/>
      <c r="Y1" s="35"/>
      <c r="Z1" s="35"/>
    </row>
    <row r="2" spans="1:26" s="5" customFormat="1" ht="66" customHeight="1" thickBot="1" x14ac:dyDescent="0.4">
      <c r="B2" s="7" t="s">
        <v>0</v>
      </c>
      <c r="C2" s="248" t="s">
        <v>1</v>
      </c>
      <c r="D2" s="249"/>
      <c r="E2" s="249"/>
      <c r="F2" s="249"/>
      <c r="G2" s="249"/>
      <c r="H2" s="250"/>
      <c r="P2" s="45"/>
      <c r="V2" s="46"/>
      <c r="W2" s="46"/>
      <c r="X2" s="35"/>
      <c r="Y2" s="35"/>
      <c r="Z2" s="35"/>
    </row>
    <row r="3" spans="1:26" s="5" customFormat="1" ht="49.5" customHeight="1" thickBot="1" x14ac:dyDescent="0.4">
      <c r="B3" s="7" t="s">
        <v>2</v>
      </c>
      <c r="C3" s="251">
        <v>2025</v>
      </c>
      <c r="D3" s="252"/>
      <c r="E3" s="252"/>
      <c r="F3" s="252"/>
      <c r="G3" s="252"/>
      <c r="H3" s="253"/>
      <c r="P3" s="45"/>
      <c r="V3" s="46"/>
      <c r="W3" s="46"/>
      <c r="X3" s="35"/>
      <c r="Y3" s="35"/>
      <c r="Z3" s="35"/>
    </row>
    <row r="4" spans="1:26" s="5" customFormat="1" ht="72.5" customHeight="1" thickBot="1" x14ac:dyDescent="0.35">
      <c r="B4" s="13" t="s">
        <v>3</v>
      </c>
      <c r="C4" s="238" t="s">
        <v>1</v>
      </c>
      <c r="D4" s="239"/>
      <c r="E4" s="239"/>
      <c r="F4" s="239"/>
      <c r="G4" s="239"/>
      <c r="H4" s="240"/>
      <c r="P4" s="45"/>
      <c r="V4" s="46"/>
      <c r="W4" s="46"/>
      <c r="X4" s="35"/>
      <c r="Y4" s="35"/>
      <c r="Z4" s="35"/>
    </row>
    <row r="5" spans="1:26" s="5" customFormat="1" ht="132.5" customHeight="1" thickBot="1" x14ac:dyDescent="0.35">
      <c r="B5" s="13" t="s">
        <v>5</v>
      </c>
      <c r="C5" s="238" t="s">
        <v>185</v>
      </c>
      <c r="D5" s="239"/>
      <c r="E5" s="239"/>
      <c r="F5" s="239"/>
      <c r="G5" s="239"/>
      <c r="H5" s="240"/>
      <c r="J5" s="242" t="s">
        <v>4</v>
      </c>
      <c r="K5" s="242"/>
      <c r="L5" s="242"/>
      <c r="M5" s="242"/>
      <c r="N5" s="242"/>
      <c r="O5" s="242"/>
      <c r="P5" s="45"/>
      <c r="V5" s="46"/>
      <c r="W5" s="46"/>
      <c r="X5" s="35"/>
      <c r="Y5" s="35"/>
      <c r="Z5" s="35"/>
    </row>
    <row r="6" spans="1:26" s="5" customFormat="1" ht="63" thickBot="1" x14ac:dyDescent="0.4">
      <c r="B6" s="7" t="s">
        <v>6</v>
      </c>
      <c r="C6" s="238" t="s">
        <v>7</v>
      </c>
      <c r="D6" s="239"/>
      <c r="E6" s="239"/>
      <c r="F6" s="239"/>
      <c r="G6" s="239"/>
      <c r="H6" s="240"/>
      <c r="P6" s="45"/>
      <c r="V6" s="46"/>
      <c r="W6" s="46"/>
      <c r="X6" s="35"/>
      <c r="Y6" s="35"/>
      <c r="Z6" s="35"/>
    </row>
    <row r="7" spans="1:26" s="5" customFormat="1" ht="24" x14ac:dyDescent="0.3">
      <c r="P7" s="45"/>
      <c r="V7" s="46"/>
      <c r="W7" s="46"/>
      <c r="X7" s="35"/>
      <c r="Y7" s="35"/>
      <c r="Z7" s="35"/>
    </row>
    <row r="8" spans="1:26" s="5" customFormat="1" ht="24" x14ac:dyDescent="0.3">
      <c r="P8" s="45"/>
      <c r="V8" s="46"/>
      <c r="W8" s="46"/>
      <c r="X8" s="35"/>
      <c r="Y8" s="35"/>
      <c r="Z8" s="35"/>
    </row>
    <row r="9" spans="1:26" s="5" customFormat="1" ht="24" x14ac:dyDescent="0.3">
      <c r="I9" s="241" t="s">
        <v>72</v>
      </c>
      <c r="J9" s="241"/>
      <c r="K9" s="241"/>
      <c r="L9" s="241"/>
      <c r="M9" s="241"/>
      <c r="N9" s="241"/>
      <c r="O9" s="241"/>
      <c r="P9" s="45"/>
      <c r="V9" s="46"/>
      <c r="W9" s="46"/>
      <c r="X9" s="35"/>
      <c r="Y9" s="35"/>
      <c r="Z9" s="35"/>
    </row>
    <row r="10" spans="1:26" s="5" customFormat="1" ht="25" thickBot="1" x14ac:dyDescent="0.35">
      <c r="P10" s="45"/>
      <c r="V10" s="46"/>
      <c r="W10" s="46"/>
      <c r="X10" s="35"/>
      <c r="Y10" s="35"/>
      <c r="Z10" s="35"/>
    </row>
    <row r="11" spans="1:26" s="5" customFormat="1" ht="24" x14ac:dyDescent="0.3">
      <c r="A11" s="233" t="s">
        <v>9</v>
      </c>
      <c r="B11" s="226"/>
      <c r="C11" s="226"/>
      <c r="D11" s="226"/>
      <c r="E11" s="226"/>
      <c r="F11" s="226"/>
      <c r="G11" s="234" t="s">
        <v>10</v>
      </c>
      <c r="H11" s="236" t="s">
        <v>11</v>
      </c>
      <c r="I11" s="236"/>
      <c r="J11" s="236"/>
      <c r="K11" s="236"/>
      <c r="L11" s="237" t="s">
        <v>12</v>
      </c>
      <c r="M11" s="237"/>
      <c r="N11" s="237"/>
      <c r="O11" s="236" t="s">
        <v>13</v>
      </c>
      <c r="P11" s="236"/>
      <c r="Q11" s="236"/>
      <c r="R11" s="236"/>
      <c r="S11" s="236"/>
      <c r="T11" s="236"/>
      <c r="U11" s="236"/>
      <c r="V11" s="226" t="s">
        <v>14</v>
      </c>
      <c r="W11" s="227"/>
      <c r="X11" s="35"/>
      <c r="Y11" s="35"/>
      <c r="Z11" s="35"/>
    </row>
    <row r="12" spans="1:26" s="5" customFormat="1" ht="64" x14ac:dyDescent="0.3">
      <c r="A12" s="228" t="s">
        <v>15</v>
      </c>
      <c r="B12" s="229" t="s">
        <v>16</v>
      </c>
      <c r="C12" s="229" t="s">
        <v>17</v>
      </c>
      <c r="D12" s="229" t="s">
        <v>18</v>
      </c>
      <c r="E12" s="229" t="s">
        <v>19</v>
      </c>
      <c r="F12" s="230" t="s">
        <v>20</v>
      </c>
      <c r="G12" s="235"/>
      <c r="H12" s="231" t="s">
        <v>21</v>
      </c>
      <c r="I12" s="16" t="s">
        <v>22</v>
      </c>
      <c r="J12" s="16" t="s">
        <v>23</v>
      </c>
      <c r="K12" s="16" t="s">
        <v>24</v>
      </c>
      <c r="L12" s="16" t="s">
        <v>25</v>
      </c>
      <c r="M12" s="16" t="s">
        <v>26</v>
      </c>
      <c r="N12" s="16" t="s">
        <v>27</v>
      </c>
      <c r="O12" s="16" t="s">
        <v>28</v>
      </c>
      <c r="P12" s="16" t="s">
        <v>29</v>
      </c>
      <c r="Q12" s="231"/>
      <c r="R12" s="16" t="s">
        <v>30</v>
      </c>
      <c r="S12" s="16" t="s">
        <v>31</v>
      </c>
      <c r="T12" s="16" t="s">
        <v>32</v>
      </c>
      <c r="U12" s="16" t="s">
        <v>33</v>
      </c>
      <c r="V12" s="16" t="s">
        <v>34</v>
      </c>
      <c r="W12" s="232" t="s">
        <v>35</v>
      </c>
      <c r="X12" s="35"/>
      <c r="Y12" s="35"/>
      <c r="Z12" s="35"/>
    </row>
    <row r="13" spans="1:26" s="5" customFormat="1" ht="25" thickBot="1" x14ac:dyDescent="0.35">
      <c r="A13" s="228"/>
      <c r="B13" s="229"/>
      <c r="C13" s="229"/>
      <c r="D13" s="229"/>
      <c r="E13" s="229"/>
      <c r="F13" s="230"/>
      <c r="G13" s="235"/>
      <c r="H13" s="231"/>
      <c r="I13" s="17" t="s">
        <v>36</v>
      </c>
      <c r="J13" s="18" t="s">
        <v>37</v>
      </c>
      <c r="K13" s="17" t="s">
        <v>38</v>
      </c>
      <c r="L13" s="18" t="s">
        <v>39</v>
      </c>
      <c r="M13" s="17" t="s">
        <v>36</v>
      </c>
      <c r="N13" s="19" t="s">
        <v>39</v>
      </c>
      <c r="O13" s="18" t="s">
        <v>40</v>
      </c>
      <c r="P13" s="19" t="s">
        <v>36</v>
      </c>
      <c r="Q13" s="231"/>
      <c r="R13" s="17" t="s">
        <v>40</v>
      </c>
      <c r="S13" s="20" t="s">
        <v>41</v>
      </c>
      <c r="T13" s="20" t="s">
        <v>37</v>
      </c>
      <c r="U13" s="20" t="s">
        <v>42</v>
      </c>
      <c r="V13" s="16"/>
      <c r="W13" s="232"/>
      <c r="X13" s="35"/>
      <c r="Y13" s="35"/>
      <c r="Z13" s="35"/>
    </row>
    <row r="14" spans="1:26" s="5" customFormat="1" ht="24" x14ac:dyDescent="0.3">
      <c r="A14" s="195">
        <v>1</v>
      </c>
      <c r="B14" s="215" t="s">
        <v>73</v>
      </c>
      <c r="C14" s="208" t="s">
        <v>74</v>
      </c>
      <c r="D14" s="213" t="s">
        <v>45</v>
      </c>
      <c r="E14" s="213">
        <v>1</v>
      </c>
      <c r="F14" s="201" t="s">
        <v>46</v>
      </c>
      <c r="G14" s="21" t="s">
        <v>47</v>
      </c>
      <c r="H14" s="22"/>
      <c r="I14" s="22"/>
      <c r="J14" s="22"/>
      <c r="K14" s="22"/>
      <c r="L14" s="23"/>
      <c r="M14" s="23"/>
      <c r="N14" s="24"/>
      <c r="O14" s="22"/>
      <c r="P14" s="22"/>
      <c r="Q14" s="22"/>
      <c r="R14" s="22"/>
      <c r="S14" s="22"/>
      <c r="T14" s="22"/>
      <c r="U14" s="22"/>
      <c r="V14" s="25"/>
      <c r="W14" s="26"/>
      <c r="X14" s="35"/>
      <c r="Y14" s="35"/>
      <c r="Z14" s="35"/>
    </row>
    <row r="15" spans="1:26" s="5" customFormat="1" ht="43.5" customHeight="1" thickBot="1" x14ac:dyDescent="0.35">
      <c r="A15" s="195"/>
      <c r="B15" s="215"/>
      <c r="C15" s="211"/>
      <c r="D15" s="224"/>
      <c r="E15" s="214"/>
      <c r="F15" s="225"/>
      <c r="G15" s="27" t="s">
        <v>48</v>
      </c>
      <c r="H15" s="28"/>
      <c r="I15" s="28"/>
      <c r="J15" s="28"/>
      <c r="K15" s="28"/>
      <c r="L15" s="28"/>
      <c r="M15" s="28"/>
      <c r="N15" s="28"/>
      <c r="O15" s="28"/>
      <c r="P15" s="28"/>
      <c r="Q15" s="121"/>
      <c r="R15" s="28"/>
      <c r="S15" s="28"/>
      <c r="T15" s="28"/>
      <c r="U15" s="28"/>
      <c r="V15" s="246" t="s">
        <v>181</v>
      </c>
      <c r="W15" s="247"/>
      <c r="X15" s="35"/>
      <c r="Y15" s="35"/>
      <c r="Z15" s="35"/>
    </row>
    <row r="16" spans="1:26" s="5" customFormat="1" ht="24" x14ac:dyDescent="0.3">
      <c r="A16" s="195">
        <v>2</v>
      </c>
      <c r="B16" s="216" t="s">
        <v>75</v>
      </c>
      <c r="C16" s="211"/>
      <c r="D16" s="219" t="s">
        <v>45</v>
      </c>
      <c r="E16" s="213">
        <v>2</v>
      </c>
      <c r="F16" s="221" t="s">
        <v>46</v>
      </c>
      <c r="G16" s="31" t="s">
        <v>47</v>
      </c>
      <c r="H16" s="22"/>
      <c r="I16" s="22"/>
      <c r="J16" s="22"/>
      <c r="K16" s="22"/>
      <c r="L16" s="23"/>
      <c r="M16" s="23"/>
      <c r="N16" s="24"/>
      <c r="O16" s="22"/>
      <c r="P16" s="22"/>
      <c r="Q16" s="22"/>
      <c r="R16" s="22"/>
      <c r="S16" s="22"/>
      <c r="T16" s="22"/>
      <c r="U16" s="22"/>
      <c r="V16" s="25"/>
      <c r="W16" s="26"/>
      <c r="X16" s="35"/>
      <c r="Y16" s="35"/>
      <c r="Z16" s="35"/>
    </row>
    <row r="17" spans="1:26" s="5" customFormat="1" ht="52" customHeight="1" thickBot="1" x14ac:dyDescent="0.35">
      <c r="A17" s="195"/>
      <c r="B17" s="212"/>
      <c r="C17" s="209"/>
      <c r="D17" s="220"/>
      <c r="E17" s="214"/>
      <c r="F17" s="222"/>
      <c r="G17" s="33" t="s">
        <v>48</v>
      </c>
      <c r="H17" s="29"/>
      <c r="I17" s="29"/>
      <c r="J17" s="29"/>
      <c r="K17" s="29"/>
      <c r="L17" s="29"/>
      <c r="M17" s="29"/>
      <c r="N17" s="29"/>
      <c r="O17" s="29"/>
      <c r="P17" s="29"/>
      <c r="Q17" s="121"/>
      <c r="R17" s="29"/>
      <c r="S17" s="29"/>
      <c r="T17" s="29"/>
      <c r="U17" s="29"/>
      <c r="V17" s="246" t="s">
        <v>182</v>
      </c>
      <c r="W17" s="247"/>
      <c r="X17" s="35"/>
      <c r="Y17" s="35"/>
      <c r="Z17" s="35"/>
    </row>
    <row r="18" spans="1:26" s="5" customFormat="1" ht="24" x14ac:dyDescent="0.3">
      <c r="A18" s="195">
        <v>3</v>
      </c>
      <c r="B18" s="212" t="s">
        <v>76</v>
      </c>
      <c r="C18" s="245" t="s">
        <v>77</v>
      </c>
      <c r="D18" s="213" t="s">
        <v>45</v>
      </c>
      <c r="E18" s="213">
        <v>3</v>
      </c>
      <c r="F18" s="201" t="s">
        <v>46</v>
      </c>
      <c r="G18" s="21" t="s">
        <v>47</v>
      </c>
      <c r="H18" s="22"/>
      <c r="I18" s="22"/>
      <c r="J18" s="22"/>
      <c r="K18" s="22"/>
      <c r="L18" s="23"/>
      <c r="M18" s="23"/>
      <c r="N18" s="24"/>
      <c r="O18" s="22"/>
      <c r="P18" s="22"/>
      <c r="Q18" s="22"/>
      <c r="R18" s="22"/>
      <c r="S18" s="22"/>
      <c r="T18" s="22"/>
      <c r="U18" s="22"/>
      <c r="V18" s="25"/>
      <c r="W18" s="26"/>
      <c r="X18" s="35"/>
      <c r="Y18" s="35"/>
      <c r="Z18" s="35"/>
    </row>
    <row r="19" spans="1:26" s="5" customFormat="1" ht="63" customHeight="1" x14ac:dyDescent="0.3">
      <c r="A19" s="195"/>
      <c r="B19" s="212"/>
      <c r="C19" s="245"/>
      <c r="D19" s="214"/>
      <c r="E19" s="214"/>
      <c r="F19" s="202"/>
      <c r="G19" s="27" t="s">
        <v>48</v>
      </c>
      <c r="H19" s="34"/>
      <c r="I19" s="34"/>
      <c r="J19" s="34"/>
      <c r="K19" s="34"/>
      <c r="L19" s="34"/>
      <c r="M19" s="34"/>
      <c r="N19" s="34"/>
      <c r="O19" s="34"/>
      <c r="P19" s="34"/>
      <c r="Q19" s="121"/>
      <c r="R19" s="34"/>
      <c r="S19" s="34"/>
      <c r="T19" s="34"/>
      <c r="U19" s="34"/>
      <c r="V19" s="243" t="s">
        <v>182</v>
      </c>
      <c r="W19" s="244"/>
      <c r="X19" s="35"/>
      <c r="Y19" s="35"/>
      <c r="Z19" s="35"/>
    </row>
    <row r="20" spans="1:26" s="5" customFormat="1" ht="24" x14ac:dyDescent="0.3">
      <c r="P20" s="45"/>
      <c r="V20" s="46"/>
      <c r="W20" s="46"/>
      <c r="X20" s="35"/>
      <c r="Y20" s="35"/>
      <c r="Z20" s="35"/>
    </row>
    <row r="21" spans="1:26" ht="15" customHeight="1" thickBot="1" x14ac:dyDescent="0.25"/>
    <row r="22" spans="1:26" ht="43" customHeight="1" x14ac:dyDescent="0.2">
      <c r="B22" s="180" t="s">
        <v>150</v>
      </c>
      <c r="C22" s="181"/>
      <c r="D22" s="181"/>
      <c r="E22" s="182"/>
    </row>
    <row r="23" spans="1:26" ht="15" customHeight="1" x14ac:dyDescent="0.2">
      <c r="B23" s="183" t="s">
        <v>151</v>
      </c>
      <c r="C23" s="183"/>
      <c r="D23" s="183"/>
      <c r="E23" s="183"/>
    </row>
    <row r="24" spans="1:26" ht="18.75" customHeight="1" x14ac:dyDescent="0.2"/>
    <row r="25" spans="1:26" ht="15" customHeight="1" thickBot="1" x14ac:dyDescent="0.25"/>
    <row r="26" spans="1:26" ht="15" customHeight="1" thickBot="1" x14ac:dyDescent="0.25">
      <c r="B26" s="83"/>
      <c r="C26" s="184" t="s">
        <v>152</v>
      </c>
      <c r="D26" s="185"/>
      <c r="E26" s="185"/>
      <c r="F26" s="185"/>
      <c r="G26" s="186"/>
      <c r="I26" s="187" t="s">
        <v>153</v>
      </c>
      <c r="J26" s="188"/>
      <c r="K26" s="189" t="s">
        <v>154</v>
      </c>
      <c r="L26" s="190"/>
      <c r="M26" s="191"/>
      <c r="O26" s="192" t="s">
        <v>18</v>
      </c>
      <c r="P26" s="193"/>
      <c r="Q26" s="193"/>
      <c r="R26" s="193"/>
      <c r="S26" s="194"/>
    </row>
    <row r="27" spans="1:26" ht="15" customHeight="1" thickBot="1" x14ac:dyDescent="0.25">
      <c r="B27" s="83" t="s">
        <v>155</v>
      </c>
      <c r="C27" s="84" t="s">
        <v>46</v>
      </c>
      <c r="D27" s="85"/>
      <c r="E27" s="172" t="s">
        <v>156</v>
      </c>
      <c r="F27" s="173"/>
      <c r="G27" s="174"/>
      <c r="I27" s="175">
        <v>1</v>
      </c>
      <c r="J27" s="176"/>
      <c r="K27" s="161" t="s">
        <v>157</v>
      </c>
      <c r="L27" s="162"/>
      <c r="M27" s="163"/>
      <c r="O27" s="86" t="s">
        <v>45</v>
      </c>
      <c r="P27" s="177" t="s">
        <v>158</v>
      </c>
      <c r="Q27" s="178"/>
      <c r="R27" s="178"/>
      <c r="S27" s="179"/>
    </row>
    <row r="28" spans="1:26" ht="15" customHeight="1" thickBot="1" x14ac:dyDescent="0.25">
      <c r="B28" s="83" t="s">
        <v>159</v>
      </c>
      <c r="C28" s="87" t="s">
        <v>160</v>
      </c>
      <c r="D28" s="88"/>
      <c r="E28" s="156" t="s">
        <v>161</v>
      </c>
      <c r="F28" s="157"/>
      <c r="G28" s="158"/>
      <c r="I28" s="159">
        <v>2</v>
      </c>
      <c r="J28" s="160"/>
      <c r="K28" s="161" t="s">
        <v>162</v>
      </c>
      <c r="L28" s="162"/>
      <c r="M28" s="163"/>
      <c r="O28" s="89" t="s">
        <v>163</v>
      </c>
      <c r="P28" s="177" t="s">
        <v>164</v>
      </c>
      <c r="Q28" s="178"/>
      <c r="R28" s="178"/>
      <c r="S28" s="179"/>
    </row>
    <row r="29" spans="1:26" ht="36.75" customHeight="1" thickBot="1" x14ac:dyDescent="0.25">
      <c r="B29" s="83" t="s">
        <v>165</v>
      </c>
      <c r="C29" s="84" t="s">
        <v>166</v>
      </c>
      <c r="D29" s="85"/>
      <c r="E29" s="156" t="s">
        <v>167</v>
      </c>
      <c r="F29" s="157"/>
      <c r="G29" s="158"/>
      <c r="I29" s="159">
        <v>3</v>
      </c>
      <c r="J29" s="160"/>
      <c r="K29" s="161" t="s">
        <v>168</v>
      </c>
      <c r="L29" s="162"/>
      <c r="M29" s="163"/>
      <c r="O29" s="90" t="s">
        <v>169</v>
      </c>
      <c r="P29" s="164" t="s">
        <v>170</v>
      </c>
      <c r="Q29" s="165"/>
      <c r="R29" s="165"/>
      <c r="S29" s="166"/>
    </row>
    <row r="30" spans="1:26" ht="33.75" customHeight="1" thickBot="1" x14ac:dyDescent="0.25">
      <c r="B30" s="83" t="s">
        <v>171</v>
      </c>
      <c r="C30" s="87" t="s">
        <v>172</v>
      </c>
      <c r="D30" s="88"/>
      <c r="E30" s="156" t="s">
        <v>173</v>
      </c>
      <c r="F30" s="157"/>
      <c r="G30" s="158"/>
      <c r="I30" s="167">
        <v>4</v>
      </c>
      <c r="J30" s="168"/>
      <c r="K30" s="169" t="s">
        <v>174</v>
      </c>
      <c r="L30" s="170"/>
      <c r="M30" s="171"/>
    </row>
    <row r="31" spans="1:26" ht="22.5" customHeight="1" thickBot="1" x14ac:dyDescent="0.25">
      <c r="B31" s="83" t="s">
        <v>175</v>
      </c>
      <c r="C31" s="91" t="s">
        <v>176</v>
      </c>
      <c r="D31" s="92"/>
      <c r="E31" s="150" t="s">
        <v>177</v>
      </c>
      <c r="F31" s="151"/>
      <c r="G31" s="152"/>
    </row>
    <row r="32" spans="1:26" ht="15.75" customHeight="1" thickBot="1" x14ac:dyDescent="0.3">
      <c r="B32" s="93" t="s">
        <v>178</v>
      </c>
      <c r="C32" s="94" t="s">
        <v>179</v>
      </c>
      <c r="D32" s="95"/>
      <c r="E32" s="153" t="s">
        <v>180</v>
      </c>
      <c r="F32" s="154"/>
      <c r="G32" s="155"/>
    </row>
  </sheetData>
  <mergeCells count="65">
    <mergeCell ref="C6:H6"/>
    <mergeCell ref="C2:H2"/>
    <mergeCell ref="C3:H3"/>
    <mergeCell ref="C4:H4"/>
    <mergeCell ref="C5:H5"/>
    <mergeCell ref="J5:O5"/>
    <mergeCell ref="I9:O9"/>
    <mergeCell ref="A11:F11"/>
    <mergeCell ref="G11:G13"/>
    <mergeCell ref="H11:K11"/>
    <mergeCell ref="L11:N11"/>
    <mergeCell ref="O11:U11"/>
    <mergeCell ref="V11:W11"/>
    <mergeCell ref="A12:A13"/>
    <mergeCell ref="B12:B13"/>
    <mergeCell ref="C12:C13"/>
    <mergeCell ref="D12:D13"/>
    <mergeCell ref="E12:E13"/>
    <mergeCell ref="F12:F13"/>
    <mergeCell ref="H12:H13"/>
    <mergeCell ref="Q12:Q13"/>
    <mergeCell ref="W12:W13"/>
    <mergeCell ref="V15:W15"/>
    <mergeCell ref="A16:A17"/>
    <mergeCell ref="B16:B17"/>
    <mergeCell ref="D16:D17"/>
    <mergeCell ref="E16:E17"/>
    <mergeCell ref="F16:F17"/>
    <mergeCell ref="V17:W17"/>
    <mergeCell ref="A14:A15"/>
    <mergeCell ref="B14:B15"/>
    <mergeCell ref="C14:C17"/>
    <mergeCell ref="D14:D15"/>
    <mergeCell ref="E14:E15"/>
    <mergeCell ref="F14:F15"/>
    <mergeCell ref="O26:S26"/>
    <mergeCell ref="V19:W19"/>
    <mergeCell ref="A18:A19"/>
    <mergeCell ref="B18:B19"/>
    <mergeCell ref="C18:C19"/>
    <mergeCell ref="D18:D19"/>
    <mergeCell ref="E18:E19"/>
    <mergeCell ref="F18:F19"/>
    <mergeCell ref="B22:E22"/>
    <mergeCell ref="B23:E23"/>
    <mergeCell ref="C26:G26"/>
    <mergeCell ref="I26:J26"/>
    <mergeCell ref="K26:M26"/>
    <mergeCell ref="P29:S29"/>
    <mergeCell ref="E30:G30"/>
    <mergeCell ref="I30:J30"/>
    <mergeCell ref="K30:M30"/>
    <mergeCell ref="E27:G27"/>
    <mergeCell ref="I27:J27"/>
    <mergeCell ref="K27:M27"/>
    <mergeCell ref="P27:S27"/>
    <mergeCell ref="E28:G28"/>
    <mergeCell ref="I28:J28"/>
    <mergeCell ref="K28:M28"/>
    <mergeCell ref="P28:S28"/>
    <mergeCell ref="E31:G31"/>
    <mergeCell ref="E32:G32"/>
    <mergeCell ref="E29:G29"/>
    <mergeCell ref="I29:J29"/>
    <mergeCell ref="K29:M29"/>
  </mergeCells>
  <pageMargins left="0.23622047244094491" right="0.23622047244094491" top="0.74803149606299213" bottom="0.74803149606299213" header="0.31496062992125984" footer="0.31496062992125984"/>
  <pageSetup paperSize="9" scale="50" fitToHeight="10" orientation="landscape" r:id="rId1"/>
  <headerFooter>
    <oddFooter>&amp;R&amp;P de&amp;N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9"/>
  <sheetViews>
    <sheetView zoomScale="80" zoomScaleNormal="80" workbookViewId="0">
      <selection activeCell="C5" sqref="C5:H5"/>
    </sheetView>
  </sheetViews>
  <sheetFormatPr baseColWidth="10" defaultColWidth="11.5" defaultRowHeight="15" x14ac:dyDescent="0.2"/>
  <cols>
    <col min="1" max="1" width="5.5" style="11" customWidth="1"/>
    <col min="2" max="2" width="33.83203125" style="11" customWidth="1"/>
    <col min="3" max="3" width="10.5" style="11" customWidth="1"/>
    <col min="4" max="4" width="7.5" style="11" customWidth="1"/>
    <col min="5" max="5" width="6.1640625" style="11" customWidth="1"/>
    <col min="6" max="6" width="8.5" style="11" customWidth="1"/>
    <col min="7" max="7" width="16.6640625" style="11" customWidth="1"/>
    <col min="8" max="8" width="12.83203125" style="11" customWidth="1"/>
    <col min="9" max="9" width="11.1640625" style="11" customWidth="1"/>
    <col min="10" max="10" width="11.6640625" style="11" customWidth="1"/>
    <col min="11" max="13" width="11.33203125" style="11" customWidth="1"/>
    <col min="14" max="14" width="10.6640625" style="11" customWidth="1"/>
    <col min="15" max="15" width="10.83203125" style="11" customWidth="1"/>
    <col min="16" max="16" width="12.33203125" style="11" customWidth="1"/>
    <col min="17" max="17" width="0.1640625" style="11" customWidth="1"/>
    <col min="18" max="18" width="13.5" style="11" customWidth="1"/>
    <col min="19" max="19" width="10.5" style="11" customWidth="1"/>
    <col min="20" max="20" width="12.83203125" style="11" customWidth="1"/>
    <col min="21" max="21" width="11.83203125" style="11" customWidth="1"/>
    <col min="22" max="22" width="12.1640625" style="11" customWidth="1"/>
    <col min="23" max="23" width="14.33203125" style="11" customWidth="1"/>
    <col min="24" max="24" width="18.33203125" style="11" customWidth="1"/>
    <col min="25" max="25" width="17.83203125" style="11" customWidth="1"/>
    <col min="26" max="26" width="16.83203125" style="11" customWidth="1"/>
    <col min="27" max="30" width="12.6640625" style="11" customWidth="1"/>
    <col min="31" max="16384" width="11.5" style="11"/>
  </cols>
  <sheetData>
    <row r="1" spans="1:26" s="5" customFormat="1" ht="25" thickBot="1" x14ac:dyDescent="0.35">
      <c r="P1" s="45"/>
      <c r="V1" s="46"/>
      <c r="W1" s="46"/>
      <c r="X1" s="35"/>
      <c r="Y1" s="35"/>
      <c r="Z1" s="35"/>
    </row>
    <row r="2" spans="1:26" s="5" customFormat="1" ht="63" customHeight="1" thickBot="1" x14ac:dyDescent="0.4">
      <c r="B2" s="7" t="s">
        <v>0</v>
      </c>
      <c r="C2" s="248" t="s">
        <v>1</v>
      </c>
      <c r="D2" s="249"/>
      <c r="E2" s="249"/>
      <c r="F2" s="249"/>
      <c r="G2" s="249"/>
      <c r="H2" s="250"/>
      <c r="P2" s="45"/>
      <c r="V2" s="46"/>
      <c r="W2" s="46"/>
      <c r="X2" s="35"/>
      <c r="Y2" s="35"/>
      <c r="Z2" s="35"/>
    </row>
    <row r="3" spans="1:26" s="5" customFormat="1" ht="32" thickBot="1" x14ac:dyDescent="0.4">
      <c r="B3" s="7" t="s">
        <v>2</v>
      </c>
      <c r="C3" s="251">
        <v>2025</v>
      </c>
      <c r="D3" s="252"/>
      <c r="E3" s="252"/>
      <c r="F3" s="252"/>
      <c r="G3" s="252"/>
      <c r="H3" s="253"/>
      <c r="P3" s="45"/>
      <c r="V3" s="46"/>
      <c r="W3" s="46"/>
      <c r="X3" s="35"/>
      <c r="Y3" s="35"/>
      <c r="Z3" s="35"/>
    </row>
    <row r="4" spans="1:26" s="5" customFormat="1" ht="72.5" customHeight="1" thickBot="1" x14ac:dyDescent="0.4">
      <c r="B4" s="7" t="s">
        <v>3</v>
      </c>
      <c r="C4" s="238" t="s">
        <v>1</v>
      </c>
      <c r="D4" s="239"/>
      <c r="E4" s="239"/>
      <c r="F4" s="239"/>
      <c r="G4" s="239"/>
      <c r="H4" s="240"/>
      <c r="J4" s="242" t="s">
        <v>4</v>
      </c>
      <c r="K4" s="242"/>
      <c r="L4" s="242"/>
      <c r="M4" s="242"/>
      <c r="N4" s="242"/>
      <c r="O4" s="242"/>
      <c r="P4" s="242"/>
      <c r="V4" s="46"/>
      <c r="W4" s="46"/>
      <c r="X4" s="35"/>
      <c r="Y4" s="35"/>
      <c r="Z4" s="35"/>
    </row>
    <row r="5" spans="1:26" s="5" customFormat="1" ht="142.5" customHeight="1" thickBot="1" x14ac:dyDescent="0.35">
      <c r="B5" s="13" t="s">
        <v>5</v>
      </c>
      <c r="C5" s="238" t="s">
        <v>186</v>
      </c>
      <c r="D5" s="239"/>
      <c r="E5" s="239"/>
      <c r="F5" s="239"/>
      <c r="G5" s="239"/>
      <c r="H5" s="240"/>
      <c r="P5" s="45"/>
      <c r="V5" s="46"/>
      <c r="W5" s="46"/>
      <c r="X5" s="35"/>
      <c r="Y5" s="35"/>
      <c r="Z5" s="35"/>
    </row>
    <row r="6" spans="1:26" s="5" customFormat="1" ht="63" thickBot="1" x14ac:dyDescent="0.4">
      <c r="B6" s="7" t="s">
        <v>6</v>
      </c>
      <c r="C6" s="238" t="s">
        <v>7</v>
      </c>
      <c r="D6" s="239"/>
      <c r="E6" s="239"/>
      <c r="F6" s="239"/>
      <c r="G6" s="239"/>
      <c r="H6" s="240"/>
      <c r="P6" s="45"/>
      <c r="V6" s="46"/>
      <c r="W6" s="46"/>
      <c r="X6" s="35"/>
      <c r="Y6" s="35"/>
      <c r="Z6" s="35"/>
    </row>
    <row r="7" spans="1:26" s="5" customFormat="1" ht="26.25" customHeight="1" x14ac:dyDescent="0.35">
      <c r="B7" s="47"/>
      <c r="C7" s="48"/>
      <c r="D7" s="48"/>
      <c r="E7" s="48"/>
      <c r="F7" s="48"/>
      <c r="G7" s="48"/>
      <c r="H7" s="48"/>
      <c r="P7" s="45"/>
      <c r="V7" s="46"/>
      <c r="W7" s="46"/>
      <c r="X7" s="35"/>
      <c r="Y7" s="35"/>
      <c r="Z7" s="35"/>
    </row>
    <row r="8" spans="1:26" s="5" customFormat="1" ht="24" x14ac:dyDescent="0.3">
      <c r="P8" s="45"/>
      <c r="V8" s="46"/>
      <c r="W8" s="46"/>
      <c r="X8" s="35"/>
      <c r="Y8" s="35"/>
      <c r="Z8" s="35"/>
    </row>
    <row r="9" spans="1:26" s="5" customFormat="1" ht="24" x14ac:dyDescent="0.3">
      <c r="I9" s="254" t="s">
        <v>78</v>
      </c>
      <c r="J9" s="254"/>
      <c r="K9" s="254"/>
      <c r="L9" s="254"/>
      <c r="M9" s="254"/>
      <c r="N9" s="254"/>
      <c r="O9" s="254"/>
      <c r="P9" s="254"/>
      <c r="Q9" s="254"/>
      <c r="R9" s="254"/>
      <c r="V9" s="46"/>
      <c r="W9" s="46"/>
      <c r="X9" s="35"/>
      <c r="Y9" s="35"/>
      <c r="Z9" s="35"/>
    </row>
    <row r="10" spans="1:26" s="5" customFormat="1" ht="25" thickBot="1" x14ac:dyDescent="0.35">
      <c r="I10" s="49"/>
      <c r="J10" s="49"/>
      <c r="K10" s="49"/>
      <c r="L10" s="49"/>
      <c r="M10" s="49"/>
      <c r="N10" s="49"/>
      <c r="O10" s="49"/>
      <c r="P10" s="45"/>
      <c r="V10" s="46"/>
      <c r="W10" s="46"/>
      <c r="X10" s="35"/>
      <c r="Y10" s="35"/>
      <c r="Z10" s="35"/>
    </row>
    <row r="11" spans="1:26" s="5" customFormat="1" ht="23.25" customHeight="1" x14ac:dyDescent="0.3">
      <c r="A11" s="233" t="s">
        <v>9</v>
      </c>
      <c r="B11" s="226"/>
      <c r="C11" s="226"/>
      <c r="D11" s="226"/>
      <c r="E11" s="226"/>
      <c r="F11" s="226"/>
      <c r="G11" s="234" t="s">
        <v>10</v>
      </c>
      <c r="H11" s="236" t="s">
        <v>11</v>
      </c>
      <c r="I11" s="236"/>
      <c r="J11" s="236"/>
      <c r="K11" s="236"/>
      <c r="L11" s="237" t="s">
        <v>12</v>
      </c>
      <c r="M11" s="237"/>
      <c r="N11" s="237"/>
      <c r="O11" s="236" t="s">
        <v>13</v>
      </c>
      <c r="P11" s="236"/>
      <c r="Q11" s="236"/>
      <c r="R11" s="236"/>
      <c r="S11" s="236"/>
      <c r="T11" s="236"/>
      <c r="U11" s="236"/>
      <c r="V11" s="226" t="s">
        <v>14</v>
      </c>
      <c r="W11" s="227"/>
      <c r="X11" s="35"/>
      <c r="Y11" s="35"/>
      <c r="Z11" s="35"/>
    </row>
    <row r="12" spans="1:26" s="5" customFormat="1" ht="65" customHeight="1" x14ac:dyDescent="0.3">
      <c r="A12" s="228" t="s">
        <v>15</v>
      </c>
      <c r="B12" s="229" t="s">
        <v>16</v>
      </c>
      <c r="C12" s="229" t="s">
        <v>17</v>
      </c>
      <c r="D12" s="229" t="s">
        <v>18</v>
      </c>
      <c r="E12" s="229" t="s">
        <v>19</v>
      </c>
      <c r="F12" s="230" t="s">
        <v>20</v>
      </c>
      <c r="G12" s="235"/>
      <c r="H12" s="231" t="s">
        <v>79</v>
      </c>
      <c r="I12" s="16" t="s">
        <v>80</v>
      </c>
      <c r="J12" s="16" t="s">
        <v>81</v>
      </c>
      <c r="K12" s="16" t="s">
        <v>24</v>
      </c>
      <c r="L12" s="16" t="s">
        <v>25</v>
      </c>
      <c r="M12" s="16" t="s">
        <v>26</v>
      </c>
      <c r="N12" s="16" t="s">
        <v>27</v>
      </c>
      <c r="O12" s="16" t="s">
        <v>28</v>
      </c>
      <c r="P12" s="16" t="s">
        <v>29</v>
      </c>
      <c r="Q12" s="231"/>
      <c r="R12" s="16" t="s">
        <v>30</v>
      </c>
      <c r="S12" s="16" t="s">
        <v>31</v>
      </c>
      <c r="T12" s="16" t="s">
        <v>32</v>
      </c>
      <c r="U12" s="16" t="s">
        <v>33</v>
      </c>
      <c r="V12" s="16" t="s">
        <v>34</v>
      </c>
      <c r="W12" s="232" t="s">
        <v>35</v>
      </c>
      <c r="X12" s="35"/>
      <c r="Y12" s="35"/>
      <c r="Z12" s="35"/>
    </row>
    <row r="13" spans="1:26" s="5" customFormat="1" ht="25" thickBot="1" x14ac:dyDescent="0.35">
      <c r="A13" s="228"/>
      <c r="B13" s="229"/>
      <c r="C13" s="229"/>
      <c r="D13" s="229"/>
      <c r="E13" s="229"/>
      <c r="F13" s="230"/>
      <c r="G13" s="235"/>
      <c r="H13" s="231"/>
      <c r="I13" s="17" t="s">
        <v>36</v>
      </c>
      <c r="J13" s="18" t="s">
        <v>37</v>
      </c>
      <c r="K13" s="17" t="s">
        <v>38</v>
      </c>
      <c r="L13" s="18" t="s">
        <v>39</v>
      </c>
      <c r="M13" s="17" t="s">
        <v>36</v>
      </c>
      <c r="N13" s="19" t="s">
        <v>39</v>
      </c>
      <c r="O13" s="18" t="s">
        <v>40</v>
      </c>
      <c r="P13" s="19" t="s">
        <v>36</v>
      </c>
      <c r="Q13" s="231"/>
      <c r="R13" s="17" t="s">
        <v>40</v>
      </c>
      <c r="S13" s="20" t="s">
        <v>41</v>
      </c>
      <c r="T13" s="20" t="s">
        <v>37</v>
      </c>
      <c r="U13" s="20" t="s">
        <v>42</v>
      </c>
      <c r="V13" s="16"/>
      <c r="W13" s="232"/>
      <c r="X13" s="35"/>
      <c r="Y13" s="35"/>
      <c r="Z13" s="35"/>
    </row>
    <row r="14" spans="1:26" s="5" customFormat="1" ht="23.25" customHeight="1" x14ac:dyDescent="0.3">
      <c r="A14" s="195">
        <v>1</v>
      </c>
      <c r="B14" s="215" t="s">
        <v>82</v>
      </c>
      <c r="C14" s="208" t="s">
        <v>83</v>
      </c>
      <c r="D14" s="213" t="s">
        <v>45</v>
      </c>
      <c r="E14" s="213">
        <v>1</v>
      </c>
      <c r="F14" s="201" t="s">
        <v>84</v>
      </c>
      <c r="G14" s="21" t="s">
        <v>47</v>
      </c>
      <c r="H14" s="37"/>
      <c r="I14" s="22"/>
      <c r="J14" s="22"/>
      <c r="K14" s="22"/>
      <c r="L14" s="23"/>
      <c r="M14" s="23"/>
      <c r="N14" s="24"/>
      <c r="O14" s="22"/>
      <c r="P14" s="22"/>
      <c r="Q14" s="22"/>
      <c r="R14" s="22"/>
      <c r="S14" s="22"/>
      <c r="T14" s="22"/>
      <c r="U14" s="22"/>
      <c r="V14" s="25"/>
      <c r="W14" s="26"/>
      <c r="X14" s="35"/>
      <c r="Y14" s="35"/>
      <c r="Z14" s="35"/>
    </row>
    <row r="15" spans="1:26" s="5" customFormat="1" ht="45.5" customHeight="1" thickBot="1" x14ac:dyDescent="0.35">
      <c r="A15" s="195"/>
      <c r="B15" s="215"/>
      <c r="C15" s="211"/>
      <c r="D15" s="224"/>
      <c r="E15" s="214"/>
      <c r="F15" s="225"/>
      <c r="G15" s="27" t="s">
        <v>48</v>
      </c>
      <c r="H15" s="50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56" t="s">
        <v>183</v>
      </c>
      <c r="W15" s="257"/>
      <c r="X15" s="35"/>
      <c r="Y15" s="35"/>
      <c r="Z15" s="35"/>
    </row>
    <row r="16" spans="1:26" s="5" customFormat="1" ht="23.25" customHeight="1" x14ac:dyDescent="0.3">
      <c r="A16" s="195">
        <v>2</v>
      </c>
      <c r="B16" s="216" t="s">
        <v>85</v>
      </c>
      <c r="C16" s="211"/>
      <c r="D16" s="219" t="s">
        <v>45</v>
      </c>
      <c r="E16" s="213">
        <v>2</v>
      </c>
      <c r="F16" s="201" t="s">
        <v>84</v>
      </c>
      <c r="G16" s="31" t="s">
        <v>47</v>
      </c>
      <c r="H16" s="105">
        <v>45700</v>
      </c>
      <c r="I16" s="96">
        <f>H16+12</f>
        <v>45712</v>
      </c>
      <c r="J16" s="96">
        <f>I16+3</f>
        <v>45715</v>
      </c>
      <c r="K16" s="96">
        <f>J16+32</f>
        <v>45747</v>
      </c>
      <c r="L16" s="97">
        <f>K16+15</f>
        <v>45762</v>
      </c>
      <c r="M16" s="97">
        <f>L16+13</f>
        <v>45775</v>
      </c>
      <c r="N16" s="98">
        <f>M16+15</f>
        <v>45790</v>
      </c>
      <c r="O16" s="96">
        <f>N16+7</f>
        <v>45797</v>
      </c>
      <c r="P16" s="96">
        <f>O16+13</f>
        <v>45810</v>
      </c>
      <c r="Q16" s="22"/>
      <c r="R16" s="96">
        <f>P16+7</f>
        <v>45817</v>
      </c>
      <c r="S16" s="96">
        <f>R16+10</f>
        <v>45827</v>
      </c>
      <c r="T16" s="96">
        <f>S16+4</f>
        <v>45831</v>
      </c>
      <c r="U16" s="96">
        <f>T16+3</f>
        <v>45834</v>
      </c>
      <c r="V16" s="99">
        <v>45829</v>
      </c>
      <c r="W16" s="100">
        <v>46018</v>
      </c>
      <c r="X16" s="35"/>
      <c r="Y16" s="35"/>
      <c r="Z16" s="35"/>
    </row>
    <row r="17" spans="1:26" s="5" customFormat="1" ht="54.5" customHeight="1" thickBot="1" x14ac:dyDescent="0.35">
      <c r="A17" s="195"/>
      <c r="B17" s="212"/>
      <c r="C17" s="211"/>
      <c r="D17" s="220"/>
      <c r="E17" s="214"/>
      <c r="F17" s="225"/>
      <c r="G17" s="33" t="s">
        <v>48</v>
      </c>
      <c r="H17" s="122"/>
      <c r="I17" s="102"/>
      <c r="J17" s="102"/>
      <c r="K17" s="102"/>
      <c r="L17" s="102"/>
      <c r="M17" s="102"/>
      <c r="N17" s="102"/>
      <c r="O17" s="102"/>
      <c r="P17" s="102"/>
      <c r="Q17" s="29"/>
      <c r="R17" s="102"/>
      <c r="S17" s="102"/>
      <c r="T17" s="102"/>
      <c r="U17" s="102"/>
      <c r="V17" s="102"/>
      <c r="W17" s="103"/>
      <c r="X17" s="35"/>
      <c r="Y17" s="35"/>
      <c r="Z17" s="35"/>
    </row>
    <row r="18" spans="1:26" s="5" customFormat="1" ht="23.25" customHeight="1" x14ac:dyDescent="0.3">
      <c r="A18" s="195">
        <v>3</v>
      </c>
      <c r="B18" s="212" t="s">
        <v>86</v>
      </c>
      <c r="C18" s="211"/>
      <c r="D18" s="213" t="s">
        <v>45</v>
      </c>
      <c r="E18" s="213">
        <v>3</v>
      </c>
      <c r="F18" s="201" t="s">
        <v>84</v>
      </c>
      <c r="G18" s="21" t="s">
        <v>47</v>
      </c>
      <c r="H18" s="105">
        <v>45722</v>
      </c>
      <c r="I18" s="96">
        <f>H18+12</f>
        <v>45734</v>
      </c>
      <c r="J18" s="96">
        <f>I18+3</f>
        <v>45737</v>
      </c>
      <c r="K18" s="96">
        <f>J18+32</f>
        <v>45769</v>
      </c>
      <c r="L18" s="97">
        <f>K18+15</f>
        <v>45784</v>
      </c>
      <c r="M18" s="97">
        <f>L18+13</f>
        <v>45797</v>
      </c>
      <c r="N18" s="98">
        <f>M18+15</f>
        <v>45812</v>
      </c>
      <c r="O18" s="96">
        <f>N18+7</f>
        <v>45819</v>
      </c>
      <c r="P18" s="96">
        <f>O18+13</f>
        <v>45832</v>
      </c>
      <c r="Q18" s="22"/>
      <c r="R18" s="96">
        <f>P18+7</f>
        <v>45839</v>
      </c>
      <c r="S18" s="96">
        <f>R18+10</f>
        <v>45849</v>
      </c>
      <c r="T18" s="96">
        <f>S18+4</f>
        <v>45853</v>
      </c>
      <c r="U18" s="96">
        <f>T18+3</f>
        <v>45856</v>
      </c>
      <c r="V18" s="99">
        <v>45829</v>
      </c>
      <c r="W18" s="100">
        <v>46018</v>
      </c>
      <c r="X18" s="35"/>
      <c r="Y18" s="35"/>
      <c r="Z18" s="35"/>
    </row>
    <row r="19" spans="1:26" s="5" customFormat="1" ht="53.5" customHeight="1" thickBot="1" x14ac:dyDescent="0.35">
      <c r="A19" s="195"/>
      <c r="B19" s="212"/>
      <c r="C19" s="209"/>
      <c r="D19" s="214"/>
      <c r="E19" s="214"/>
      <c r="F19" s="225"/>
      <c r="G19" s="27" t="s">
        <v>48</v>
      </c>
      <c r="H19" s="123"/>
      <c r="I19" s="104"/>
      <c r="J19" s="104"/>
      <c r="K19" s="104"/>
      <c r="L19" s="104"/>
      <c r="M19" s="104"/>
      <c r="N19" s="104"/>
      <c r="O19" s="104"/>
      <c r="P19" s="104"/>
      <c r="Q19" s="34"/>
      <c r="R19" s="34"/>
      <c r="S19" s="34"/>
      <c r="T19" s="34"/>
      <c r="U19" s="34"/>
      <c r="V19" s="29"/>
      <c r="W19" s="30"/>
      <c r="X19" s="35"/>
      <c r="Y19" s="35"/>
      <c r="Z19" s="35"/>
    </row>
    <row r="20" spans="1:26" s="5" customFormat="1" ht="23.25" customHeight="1" x14ac:dyDescent="0.3">
      <c r="A20" s="195">
        <v>4</v>
      </c>
      <c r="B20" s="215" t="s">
        <v>87</v>
      </c>
      <c r="C20" s="208" t="s">
        <v>88</v>
      </c>
      <c r="D20" s="213" t="s">
        <v>45</v>
      </c>
      <c r="E20" s="213">
        <v>4</v>
      </c>
      <c r="F20" s="201" t="s">
        <v>84</v>
      </c>
      <c r="G20" s="21" t="s">
        <v>47</v>
      </c>
      <c r="H20" s="105"/>
      <c r="I20" s="96"/>
      <c r="J20" s="96"/>
      <c r="K20" s="96"/>
      <c r="L20" s="97"/>
      <c r="M20" s="97"/>
      <c r="N20" s="98"/>
      <c r="O20" s="96"/>
      <c r="P20" s="96"/>
      <c r="Q20" s="22"/>
      <c r="R20" s="22"/>
      <c r="S20" s="22"/>
      <c r="T20" s="22"/>
      <c r="U20" s="22"/>
      <c r="V20" s="25"/>
      <c r="W20" s="26"/>
      <c r="X20" s="35"/>
      <c r="Y20" s="35"/>
      <c r="Z20" s="35"/>
    </row>
    <row r="21" spans="1:26" s="5" customFormat="1" ht="41" customHeight="1" thickBot="1" x14ac:dyDescent="0.35">
      <c r="A21" s="195"/>
      <c r="B21" s="215"/>
      <c r="C21" s="211"/>
      <c r="D21" s="214"/>
      <c r="E21" s="214"/>
      <c r="F21" s="225"/>
      <c r="G21" s="27" t="s">
        <v>48</v>
      </c>
      <c r="H21" s="123"/>
      <c r="I21" s="104"/>
      <c r="J21" s="104"/>
      <c r="K21" s="104"/>
      <c r="L21" s="104"/>
      <c r="M21" s="104"/>
      <c r="N21" s="104"/>
      <c r="O21" s="104"/>
      <c r="P21" s="104"/>
      <c r="Q21" s="34"/>
      <c r="R21" s="34"/>
      <c r="S21" s="34"/>
      <c r="T21" s="34"/>
      <c r="U21" s="34"/>
      <c r="V21" s="256" t="s">
        <v>183</v>
      </c>
      <c r="W21" s="257"/>
      <c r="X21" s="35"/>
      <c r="Y21" s="35"/>
      <c r="Z21" s="35"/>
    </row>
    <row r="22" spans="1:26" s="5" customFormat="1" ht="23.25" customHeight="1" x14ac:dyDescent="0.3">
      <c r="A22" s="195">
        <v>5</v>
      </c>
      <c r="B22" s="196" t="s">
        <v>89</v>
      </c>
      <c r="C22" s="211"/>
      <c r="D22" s="210" t="s">
        <v>45</v>
      </c>
      <c r="E22" s="210">
        <v>5</v>
      </c>
      <c r="F22" s="201" t="s">
        <v>84</v>
      </c>
      <c r="G22" s="21" t="s">
        <v>47</v>
      </c>
      <c r="H22" s="105">
        <v>45705</v>
      </c>
      <c r="I22" s="96">
        <f>H22+12</f>
        <v>45717</v>
      </c>
      <c r="J22" s="96">
        <f>I22+3</f>
        <v>45720</v>
      </c>
      <c r="K22" s="96">
        <f>J22+32</f>
        <v>45752</v>
      </c>
      <c r="L22" s="97">
        <f>K22+15</f>
        <v>45767</v>
      </c>
      <c r="M22" s="97">
        <f>L22+13</f>
        <v>45780</v>
      </c>
      <c r="N22" s="98">
        <f>M22+15</f>
        <v>45795</v>
      </c>
      <c r="O22" s="96">
        <f>N22+7</f>
        <v>45802</v>
      </c>
      <c r="P22" s="96">
        <f>O22+13</f>
        <v>45815</v>
      </c>
      <c r="Q22" s="22"/>
      <c r="R22" s="96">
        <f>P22+7</f>
        <v>45822</v>
      </c>
      <c r="S22" s="96">
        <f>R22+10</f>
        <v>45832</v>
      </c>
      <c r="T22" s="96">
        <f>S22+4</f>
        <v>45836</v>
      </c>
      <c r="U22" s="96">
        <f>T22+3</f>
        <v>45839</v>
      </c>
      <c r="V22" s="99">
        <v>45829</v>
      </c>
      <c r="W22" s="100">
        <v>46018</v>
      </c>
      <c r="X22" s="35"/>
      <c r="Y22" s="35"/>
      <c r="Z22" s="35"/>
    </row>
    <row r="23" spans="1:26" s="5" customFormat="1" ht="46" customHeight="1" thickBot="1" x14ac:dyDescent="0.35">
      <c r="A23" s="195"/>
      <c r="B23" s="197"/>
      <c r="C23" s="209"/>
      <c r="D23" s="210"/>
      <c r="E23" s="210"/>
      <c r="F23" s="225"/>
      <c r="G23" s="27" t="s">
        <v>48</v>
      </c>
      <c r="H23" s="123"/>
      <c r="I23" s="104"/>
      <c r="J23" s="104"/>
      <c r="K23" s="104"/>
      <c r="L23" s="104"/>
      <c r="M23" s="104"/>
      <c r="N23" s="104"/>
      <c r="O23" s="104"/>
      <c r="P23" s="104"/>
      <c r="Q23" s="34"/>
      <c r="R23" s="104"/>
      <c r="S23" s="104"/>
      <c r="T23" s="104"/>
      <c r="U23" s="104"/>
      <c r="V23" s="102"/>
      <c r="W23" s="103"/>
      <c r="X23" s="35"/>
      <c r="Y23" s="35"/>
      <c r="Z23" s="35"/>
    </row>
    <row r="24" spans="1:26" s="5" customFormat="1" ht="23.25" customHeight="1" x14ac:dyDescent="0.3">
      <c r="A24" s="195">
        <v>6</v>
      </c>
      <c r="B24" s="206" t="s">
        <v>90</v>
      </c>
      <c r="C24" s="208" t="s">
        <v>91</v>
      </c>
      <c r="D24" s="200" t="s">
        <v>45</v>
      </c>
      <c r="E24" s="210">
        <v>6</v>
      </c>
      <c r="F24" s="201" t="s">
        <v>92</v>
      </c>
      <c r="G24" s="21" t="s">
        <v>47</v>
      </c>
      <c r="H24" s="105">
        <v>45735</v>
      </c>
      <c r="I24" s="96">
        <f>H24+12</f>
        <v>45747</v>
      </c>
      <c r="J24" s="96">
        <f>I24+3</f>
        <v>45750</v>
      </c>
      <c r="K24" s="96">
        <f>J24+32</f>
        <v>45782</v>
      </c>
      <c r="L24" s="97">
        <f>K24+15</f>
        <v>45797</v>
      </c>
      <c r="M24" s="97">
        <f>L24+13</f>
        <v>45810</v>
      </c>
      <c r="N24" s="98">
        <f>M24+15</f>
        <v>45825</v>
      </c>
      <c r="O24" s="96">
        <f>N24+7</f>
        <v>45832</v>
      </c>
      <c r="P24" s="96">
        <f>O24+13</f>
        <v>45845</v>
      </c>
      <c r="Q24" s="22"/>
      <c r="R24" s="96">
        <f>P24+7</f>
        <v>45852</v>
      </c>
      <c r="S24" s="96">
        <f>R24+10</f>
        <v>45862</v>
      </c>
      <c r="T24" s="96">
        <f>S24+4</f>
        <v>45866</v>
      </c>
      <c r="U24" s="96">
        <f>T24+3</f>
        <v>45869</v>
      </c>
      <c r="V24" s="99">
        <v>45829</v>
      </c>
      <c r="W24" s="100">
        <v>46018</v>
      </c>
      <c r="X24" s="35"/>
      <c r="Y24" s="35"/>
      <c r="Z24" s="35"/>
    </row>
    <row r="25" spans="1:26" s="5" customFormat="1" ht="29.5" customHeight="1" thickBot="1" x14ac:dyDescent="0.35">
      <c r="A25" s="195"/>
      <c r="B25" s="255"/>
      <c r="C25" s="209"/>
      <c r="D25" s="200"/>
      <c r="E25" s="210"/>
      <c r="F25" s="225"/>
      <c r="G25" s="27" t="s">
        <v>48</v>
      </c>
      <c r="H25" s="51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29"/>
      <c r="W25" s="30"/>
      <c r="X25" s="35"/>
      <c r="Y25" s="35"/>
      <c r="Z25" s="35"/>
    </row>
    <row r="26" spans="1:26" s="5" customFormat="1" ht="18.75" customHeight="1" thickBot="1" x14ac:dyDescent="0.25">
      <c r="A26" s="40"/>
      <c r="B26" s="41" t="s">
        <v>71</v>
      </c>
      <c r="C26" s="42"/>
      <c r="D26" s="43"/>
      <c r="E26" s="43"/>
      <c r="F26" s="43"/>
      <c r="G26" s="43"/>
      <c r="H26" s="44"/>
      <c r="I26" s="44"/>
      <c r="J26" s="44"/>
      <c r="K26" s="44"/>
      <c r="L26" s="44"/>
      <c r="M26" s="44"/>
      <c r="N26" s="44"/>
      <c r="O26" s="43"/>
      <c r="P26" s="43"/>
      <c r="Q26" s="44"/>
      <c r="R26" s="44"/>
      <c r="S26" s="44"/>
      <c r="T26" s="44"/>
      <c r="U26" s="44"/>
      <c r="V26" s="44"/>
      <c r="W26" s="52"/>
      <c r="X26" s="11"/>
      <c r="Y26" s="11"/>
      <c r="Z26" s="11"/>
    </row>
    <row r="27" spans="1:26" s="5" customFormat="1" ht="19" x14ac:dyDescent="0.25">
      <c r="A27" s="11"/>
      <c r="B27" s="53"/>
      <c r="C27" s="54"/>
      <c r="D27" s="54"/>
      <c r="E27" s="54"/>
      <c r="F27" s="54"/>
      <c r="G27" s="11"/>
      <c r="H27" s="11"/>
      <c r="I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11"/>
      <c r="Y27" s="11"/>
      <c r="Z27" s="11"/>
    </row>
    <row r="28" spans="1:26" ht="15" customHeight="1" thickBot="1" x14ac:dyDescent="0.25"/>
    <row r="29" spans="1:26" ht="43" customHeight="1" x14ac:dyDescent="0.2">
      <c r="B29" s="180" t="s">
        <v>150</v>
      </c>
      <c r="C29" s="181"/>
      <c r="D29" s="181"/>
      <c r="E29" s="182"/>
    </row>
    <row r="30" spans="1:26" ht="15" customHeight="1" x14ac:dyDescent="0.2">
      <c r="B30" s="183" t="s">
        <v>151</v>
      </c>
      <c r="C30" s="183"/>
      <c r="D30" s="183"/>
      <c r="E30" s="183"/>
    </row>
    <row r="31" spans="1:26" ht="18.75" customHeight="1" x14ac:dyDescent="0.2"/>
    <row r="32" spans="1:26" ht="15" customHeight="1" thickBot="1" x14ac:dyDescent="0.25"/>
    <row r="33" spans="2:19" ht="15" customHeight="1" thickBot="1" x14ac:dyDescent="0.25">
      <c r="B33" s="83"/>
      <c r="C33" s="184" t="s">
        <v>152</v>
      </c>
      <c r="D33" s="185"/>
      <c r="E33" s="185"/>
      <c r="F33" s="185"/>
      <c r="G33" s="186"/>
      <c r="I33" s="187" t="s">
        <v>153</v>
      </c>
      <c r="J33" s="188"/>
      <c r="K33" s="189" t="s">
        <v>154</v>
      </c>
      <c r="L33" s="190"/>
      <c r="M33" s="191"/>
      <c r="O33" s="192" t="s">
        <v>18</v>
      </c>
      <c r="P33" s="193"/>
      <c r="Q33" s="193"/>
      <c r="R33" s="193"/>
      <c r="S33" s="194"/>
    </row>
    <row r="34" spans="2:19" ht="15" customHeight="1" thickBot="1" x14ac:dyDescent="0.25">
      <c r="B34" s="83" t="s">
        <v>155</v>
      </c>
      <c r="C34" s="84" t="s">
        <v>46</v>
      </c>
      <c r="D34" s="85"/>
      <c r="E34" s="172" t="s">
        <v>156</v>
      </c>
      <c r="F34" s="173"/>
      <c r="G34" s="174"/>
      <c r="I34" s="175">
        <v>1</v>
      </c>
      <c r="J34" s="176"/>
      <c r="K34" s="161" t="s">
        <v>157</v>
      </c>
      <c r="L34" s="162"/>
      <c r="M34" s="163"/>
      <c r="O34" s="86" t="s">
        <v>45</v>
      </c>
      <c r="P34" s="177" t="s">
        <v>158</v>
      </c>
      <c r="Q34" s="178"/>
      <c r="R34" s="178"/>
      <c r="S34" s="179"/>
    </row>
    <row r="35" spans="2:19" ht="15" customHeight="1" thickBot="1" x14ac:dyDescent="0.25">
      <c r="B35" s="83" t="s">
        <v>159</v>
      </c>
      <c r="C35" s="87" t="s">
        <v>160</v>
      </c>
      <c r="D35" s="88"/>
      <c r="E35" s="156" t="s">
        <v>161</v>
      </c>
      <c r="F35" s="157"/>
      <c r="G35" s="158"/>
      <c r="I35" s="159">
        <v>2</v>
      </c>
      <c r="J35" s="160"/>
      <c r="K35" s="161" t="s">
        <v>162</v>
      </c>
      <c r="L35" s="162"/>
      <c r="M35" s="163"/>
      <c r="O35" s="89" t="s">
        <v>163</v>
      </c>
      <c r="P35" s="177" t="s">
        <v>164</v>
      </c>
      <c r="Q35" s="178"/>
      <c r="R35" s="178"/>
      <c r="S35" s="179"/>
    </row>
    <row r="36" spans="2:19" ht="36.75" customHeight="1" thickBot="1" x14ac:dyDescent="0.25">
      <c r="B36" s="83" t="s">
        <v>165</v>
      </c>
      <c r="C36" s="84" t="s">
        <v>166</v>
      </c>
      <c r="D36" s="85"/>
      <c r="E36" s="156" t="s">
        <v>167</v>
      </c>
      <c r="F36" s="157"/>
      <c r="G36" s="158"/>
      <c r="I36" s="159">
        <v>3</v>
      </c>
      <c r="J36" s="160"/>
      <c r="K36" s="161" t="s">
        <v>168</v>
      </c>
      <c r="L36" s="162"/>
      <c r="M36" s="163"/>
      <c r="O36" s="90" t="s">
        <v>169</v>
      </c>
      <c r="P36" s="164" t="s">
        <v>170</v>
      </c>
      <c r="Q36" s="165"/>
      <c r="R36" s="165"/>
      <c r="S36" s="166"/>
    </row>
    <row r="37" spans="2:19" ht="33.75" customHeight="1" thickBot="1" x14ac:dyDescent="0.25">
      <c r="B37" s="83" t="s">
        <v>171</v>
      </c>
      <c r="C37" s="87" t="s">
        <v>172</v>
      </c>
      <c r="D37" s="88"/>
      <c r="E37" s="156" t="s">
        <v>173</v>
      </c>
      <c r="F37" s="157"/>
      <c r="G37" s="158"/>
      <c r="I37" s="167">
        <v>4</v>
      </c>
      <c r="J37" s="168"/>
      <c r="K37" s="169" t="s">
        <v>174</v>
      </c>
      <c r="L37" s="170"/>
      <c r="M37" s="171"/>
    </row>
    <row r="38" spans="2:19" ht="22.5" customHeight="1" thickBot="1" x14ac:dyDescent="0.25">
      <c r="B38" s="83" t="s">
        <v>175</v>
      </c>
      <c r="C38" s="91" t="s">
        <v>176</v>
      </c>
      <c r="D38" s="92"/>
      <c r="E38" s="150" t="s">
        <v>177</v>
      </c>
      <c r="F38" s="151"/>
      <c r="G38" s="152"/>
    </row>
    <row r="39" spans="2:19" ht="15.75" customHeight="1" thickBot="1" x14ac:dyDescent="0.3">
      <c r="B39" s="93" t="s">
        <v>178</v>
      </c>
      <c r="C39" s="94" t="s">
        <v>179</v>
      </c>
      <c r="D39" s="95"/>
      <c r="E39" s="153" t="s">
        <v>180</v>
      </c>
      <c r="F39" s="154"/>
      <c r="G39" s="155"/>
    </row>
  </sheetData>
  <mergeCells count="80">
    <mergeCell ref="C2:H2"/>
    <mergeCell ref="C3:H3"/>
    <mergeCell ref="C4:H4"/>
    <mergeCell ref="J4:P4"/>
    <mergeCell ref="C5:H5"/>
    <mergeCell ref="C6:H6"/>
    <mergeCell ref="A11:F11"/>
    <mergeCell ref="G11:G13"/>
    <mergeCell ref="H11:K11"/>
    <mergeCell ref="L11:N11"/>
    <mergeCell ref="V11:W11"/>
    <mergeCell ref="A12:A13"/>
    <mergeCell ref="B12:B13"/>
    <mergeCell ref="C12:C13"/>
    <mergeCell ref="D12:D13"/>
    <mergeCell ref="E12:E13"/>
    <mergeCell ref="F12:F13"/>
    <mergeCell ref="H12:H13"/>
    <mergeCell ref="Q12:Q13"/>
    <mergeCell ref="W12:W13"/>
    <mergeCell ref="O11:U11"/>
    <mergeCell ref="V15:W15"/>
    <mergeCell ref="A16:A17"/>
    <mergeCell ref="B16:B17"/>
    <mergeCell ref="D16:D17"/>
    <mergeCell ref="E16:E17"/>
    <mergeCell ref="F16:F17"/>
    <mergeCell ref="A14:A15"/>
    <mergeCell ref="B14:B15"/>
    <mergeCell ref="C14:C19"/>
    <mergeCell ref="D14:D15"/>
    <mergeCell ref="E14:E15"/>
    <mergeCell ref="F14:F15"/>
    <mergeCell ref="A18:A19"/>
    <mergeCell ref="B18:B19"/>
    <mergeCell ref="D18:D19"/>
    <mergeCell ref="E18:E19"/>
    <mergeCell ref="F18:F19"/>
    <mergeCell ref="A20:A21"/>
    <mergeCell ref="B20:B21"/>
    <mergeCell ref="C20:C23"/>
    <mergeCell ref="D20:D21"/>
    <mergeCell ref="E20:E21"/>
    <mergeCell ref="F20:F21"/>
    <mergeCell ref="F24:F25"/>
    <mergeCell ref="V21:W21"/>
    <mergeCell ref="A22:A23"/>
    <mergeCell ref="B22:B23"/>
    <mergeCell ref="D22:D23"/>
    <mergeCell ref="E22:E23"/>
    <mergeCell ref="F22:F23"/>
    <mergeCell ref="A24:A25"/>
    <mergeCell ref="B24:B25"/>
    <mergeCell ref="C24:C25"/>
    <mergeCell ref="D24:D25"/>
    <mergeCell ref="E24:E25"/>
    <mergeCell ref="K35:M35"/>
    <mergeCell ref="P35:S35"/>
    <mergeCell ref="B29:E29"/>
    <mergeCell ref="B30:E30"/>
    <mergeCell ref="C33:G33"/>
    <mergeCell ref="I33:J33"/>
    <mergeCell ref="K33:M33"/>
    <mergeCell ref="O33:S33"/>
    <mergeCell ref="E38:G38"/>
    <mergeCell ref="E39:G39"/>
    <mergeCell ref="I9:R9"/>
    <mergeCell ref="E36:G36"/>
    <mergeCell ref="I36:J36"/>
    <mergeCell ref="K36:M36"/>
    <mergeCell ref="P36:S36"/>
    <mergeCell ref="E37:G37"/>
    <mergeCell ref="I37:J37"/>
    <mergeCell ref="K37:M37"/>
    <mergeCell ref="E34:G34"/>
    <mergeCell ref="I34:J34"/>
    <mergeCell ref="K34:M34"/>
    <mergeCell ref="P34:S34"/>
    <mergeCell ref="E35:G35"/>
    <mergeCell ref="I35:J35"/>
  </mergeCells>
  <pageMargins left="0.23622047244094491" right="0.23622047244094491" top="0.74803149606299213" bottom="0.74803149606299213" header="0.31496062992125984" footer="0.31496062992125984"/>
  <pageSetup paperSize="9" scale="50" fitToHeight="10" orientation="landscape" r:id="rId1"/>
  <headerFooter>
    <oddFooter>&amp;R&amp;P de&amp;N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17"/>
  <sheetViews>
    <sheetView showGridLines="0" topLeftCell="A5" zoomScale="80" zoomScaleNormal="80" workbookViewId="0">
      <selection activeCell="J5" sqref="J5"/>
    </sheetView>
  </sheetViews>
  <sheetFormatPr baseColWidth="10" defaultColWidth="11.5" defaultRowHeight="15" x14ac:dyDescent="0.2"/>
  <cols>
    <col min="1" max="1" width="5.5" style="11" customWidth="1"/>
    <col min="2" max="2" width="33.83203125" style="11" customWidth="1"/>
    <col min="3" max="3" width="10.5" style="11" customWidth="1"/>
    <col min="4" max="4" width="7.5" style="11" customWidth="1"/>
    <col min="5" max="5" width="6.1640625" style="11" customWidth="1"/>
    <col min="6" max="6" width="8.5" style="11" customWidth="1"/>
    <col min="7" max="7" width="16.6640625" style="11" customWidth="1"/>
    <col min="8" max="8" width="12.83203125" style="11" customWidth="1"/>
    <col min="9" max="9" width="11.1640625" style="11" customWidth="1"/>
    <col min="10" max="10" width="11.6640625" style="11" customWidth="1"/>
    <col min="11" max="13" width="11.33203125" style="11" customWidth="1"/>
    <col min="14" max="14" width="10.6640625" style="11" customWidth="1"/>
    <col min="15" max="15" width="10.83203125" style="11" customWidth="1"/>
    <col min="16" max="16" width="17.1640625" style="11" customWidth="1"/>
    <col min="17" max="17" width="15.6640625" style="11" hidden="1" customWidth="1"/>
    <col min="18" max="18" width="13.5" style="11" customWidth="1"/>
    <col min="19" max="19" width="10.5" style="11" customWidth="1"/>
    <col min="20" max="20" width="12.83203125" style="11" customWidth="1"/>
    <col min="21" max="21" width="11.83203125" style="11" customWidth="1"/>
    <col min="22" max="22" width="12.1640625" style="11" customWidth="1"/>
    <col min="23" max="23" width="14.33203125" style="11" customWidth="1"/>
    <col min="24" max="24" width="18.33203125" style="11" customWidth="1"/>
    <col min="25" max="25" width="17.83203125" style="11" customWidth="1"/>
    <col min="26" max="26" width="16.83203125" style="11" customWidth="1"/>
    <col min="27" max="30" width="12.6640625" style="11" customWidth="1"/>
    <col min="31" max="16384" width="11.5" style="11"/>
  </cols>
  <sheetData>
    <row r="1" spans="1:30" s="5" customFormat="1" ht="16" thickBot="1" x14ac:dyDescent="0.25">
      <c r="X1" s="11"/>
      <c r="Y1" s="11"/>
      <c r="Z1" s="11"/>
    </row>
    <row r="2" spans="1:30" s="5" customFormat="1" ht="61.5" customHeight="1" thickBot="1" x14ac:dyDescent="0.4">
      <c r="A2" s="11"/>
      <c r="B2" s="7" t="s">
        <v>0</v>
      </c>
      <c r="C2" s="248" t="s">
        <v>1</v>
      </c>
      <c r="D2" s="249"/>
      <c r="E2" s="249"/>
      <c r="F2" s="249"/>
      <c r="G2" s="249"/>
      <c r="H2" s="250"/>
      <c r="I2" s="12"/>
      <c r="J2" s="11"/>
      <c r="K2" s="11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30" s="5" customFormat="1" ht="32" thickBot="1" x14ac:dyDescent="0.4">
      <c r="A3" s="11"/>
      <c r="B3" s="7" t="s">
        <v>2</v>
      </c>
      <c r="C3" s="251">
        <v>2025</v>
      </c>
      <c r="D3" s="252"/>
      <c r="E3" s="252"/>
      <c r="F3" s="252"/>
      <c r="G3" s="252"/>
      <c r="H3" s="253"/>
      <c r="I3" s="12"/>
      <c r="J3" s="11"/>
      <c r="K3" s="11"/>
      <c r="L3" s="1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30" s="5" customFormat="1" ht="65.5" customHeight="1" thickBot="1" x14ac:dyDescent="0.4">
      <c r="A4" s="11"/>
      <c r="B4" s="7" t="s">
        <v>3</v>
      </c>
      <c r="C4" s="238" t="s">
        <v>1</v>
      </c>
      <c r="D4" s="239"/>
      <c r="E4" s="239"/>
      <c r="F4" s="239"/>
      <c r="G4" s="239"/>
      <c r="H4" s="240"/>
      <c r="I4" s="12"/>
      <c r="J4" s="242" t="s">
        <v>4</v>
      </c>
      <c r="K4" s="242"/>
      <c r="L4" s="242"/>
      <c r="M4" s="242"/>
      <c r="N4" s="242"/>
      <c r="O4" s="242"/>
      <c r="P4" s="242"/>
      <c r="Q4" s="12"/>
      <c r="R4" s="12"/>
      <c r="S4" s="12"/>
      <c r="T4" s="12"/>
      <c r="U4" s="12"/>
      <c r="V4" s="12"/>
      <c r="W4" s="12"/>
    </row>
    <row r="5" spans="1:30" s="5" customFormat="1" ht="68" customHeight="1" thickBot="1" x14ac:dyDescent="0.25">
      <c r="A5" s="11"/>
      <c r="B5" s="55" t="s">
        <v>5</v>
      </c>
      <c r="C5" s="251" t="s">
        <v>186</v>
      </c>
      <c r="D5" s="252"/>
      <c r="E5" s="252"/>
      <c r="F5" s="252"/>
      <c r="G5" s="252"/>
      <c r="H5" s="253"/>
      <c r="I5" s="12"/>
      <c r="J5" s="11"/>
      <c r="K5" s="11"/>
      <c r="L5" s="1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AC5" s="11"/>
    </row>
    <row r="6" spans="1:30" s="5" customFormat="1" ht="63" thickBot="1" x14ac:dyDescent="0.4">
      <c r="A6" s="11"/>
      <c r="B6" s="7" t="s">
        <v>6</v>
      </c>
      <c r="C6" s="238" t="s">
        <v>7</v>
      </c>
      <c r="D6" s="239"/>
      <c r="E6" s="239"/>
      <c r="F6" s="239"/>
      <c r="G6" s="239"/>
      <c r="H6" s="240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AA6" s="11"/>
      <c r="AB6" s="11"/>
    </row>
    <row r="7" spans="1:30" s="5" customFormat="1" x14ac:dyDescent="0.2">
      <c r="B7" s="56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AC7" s="11"/>
      <c r="AD7" s="11"/>
    </row>
    <row r="8" spans="1:30" s="5" customFormat="1" ht="24" x14ac:dyDescent="0.3">
      <c r="B8" s="56"/>
      <c r="I8" s="241" t="s">
        <v>93</v>
      </c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35"/>
      <c r="W8" s="35"/>
      <c r="X8" s="11"/>
      <c r="Y8" s="11"/>
      <c r="Z8" s="11"/>
      <c r="AA8" s="11"/>
      <c r="AB8" s="11"/>
      <c r="AC8" s="11"/>
    </row>
    <row r="9" spans="1:30" x14ac:dyDescent="0.2">
      <c r="C9" s="14"/>
      <c r="D9" s="14"/>
      <c r="E9" s="14"/>
      <c r="F9" s="14"/>
      <c r="L9" s="12"/>
    </row>
    <row r="10" spans="1:30" s="5" customFormat="1" ht="16" thickBot="1" x14ac:dyDescent="0.25">
      <c r="A10" s="11"/>
      <c r="B10" s="5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35" customHeight="1" thickBot="1" x14ac:dyDescent="0.25">
      <c r="A11" s="294" t="s">
        <v>9</v>
      </c>
      <c r="B11" s="295"/>
      <c r="C11" s="295"/>
      <c r="D11" s="295"/>
      <c r="E11" s="295"/>
      <c r="F11" s="295"/>
      <c r="G11" s="296" t="s">
        <v>10</v>
      </c>
      <c r="H11" s="294" t="s">
        <v>94</v>
      </c>
      <c r="I11" s="295"/>
      <c r="J11" s="295"/>
      <c r="K11" s="299"/>
      <c r="L11" s="300" t="s">
        <v>12</v>
      </c>
      <c r="M11" s="301"/>
      <c r="N11" s="302"/>
      <c r="O11" s="294" t="s">
        <v>13</v>
      </c>
      <c r="P11" s="295"/>
      <c r="Q11" s="295"/>
      <c r="R11" s="295"/>
      <c r="S11" s="295"/>
      <c r="T11" s="299"/>
      <c r="U11" s="294" t="s">
        <v>14</v>
      </c>
      <c r="V11" s="299"/>
      <c r="W11" s="58"/>
    </row>
    <row r="12" spans="1:30" ht="88.5" customHeight="1" x14ac:dyDescent="0.2">
      <c r="A12" s="303" t="s">
        <v>15</v>
      </c>
      <c r="B12" s="282" t="s">
        <v>16</v>
      </c>
      <c r="C12" s="282" t="s">
        <v>17</v>
      </c>
      <c r="D12" s="282" t="s">
        <v>18</v>
      </c>
      <c r="E12" s="282" t="s">
        <v>95</v>
      </c>
      <c r="F12" s="284" t="s">
        <v>20</v>
      </c>
      <c r="G12" s="297"/>
      <c r="H12" s="286" t="s">
        <v>96</v>
      </c>
      <c r="I12" s="59" t="s">
        <v>97</v>
      </c>
      <c r="J12" s="60" t="s">
        <v>98</v>
      </c>
      <c r="K12" s="130" t="s">
        <v>24</v>
      </c>
      <c r="L12" s="61" t="s">
        <v>99</v>
      </c>
      <c r="M12" s="62" t="s">
        <v>100</v>
      </c>
      <c r="N12" s="63" t="s">
        <v>101</v>
      </c>
      <c r="O12" s="131" t="s">
        <v>102</v>
      </c>
      <c r="P12" s="60" t="s">
        <v>103</v>
      </c>
      <c r="Q12" s="288"/>
      <c r="R12" s="60" t="s">
        <v>104</v>
      </c>
      <c r="S12" s="60" t="s">
        <v>105</v>
      </c>
      <c r="T12" s="130" t="s">
        <v>33</v>
      </c>
      <c r="U12" s="290" t="s">
        <v>34</v>
      </c>
      <c r="V12" s="292" t="s">
        <v>35</v>
      </c>
      <c r="W12" s="64"/>
      <c r="X12" s="5"/>
      <c r="Y12" s="5"/>
    </row>
    <row r="13" spans="1:30" ht="53.25" customHeight="1" thickBot="1" x14ac:dyDescent="0.25">
      <c r="A13" s="304"/>
      <c r="B13" s="283"/>
      <c r="C13" s="283"/>
      <c r="D13" s="283"/>
      <c r="E13" s="283"/>
      <c r="F13" s="285"/>
      <c r="G13" s="298"/>
      <c r="H13" s="287"/>
      <c r="I13" s="65" t="s">
        <v>36</v>
      </c>
      <c r="J13" s="65" t="s">
        <v>37</v>
      </c>
      <c r="K13" s="66" t="s">
        <v>39</v>
      </c>
      <c r="L13" s="67" t="s">
        <v>106</v>
      </c>
      <c r="M13" s="68" t="s">
        <v>36</v>
      </c>
      <c r="N13" s="69" t="s">
        <v>39</v>
      </c>
      <c r="O13" s="70" t="s">
        <v>107</v>
      </c>
      <c r="P13" s="71" t="s">
        <v>36</v>
      </c>
      <c r="Q13" s="289"/>
      <c r="R13" s="72" t="s">
        <v>37</v>
      </c>
      <c r="S13" s="71" t="s">
        <v>37</v>
      </c>
      <c r="T13" s="73" t="s">
        <v>42</v>
      </c>
      <c r="U13" s="291"/>
      <c r="V13" s="293"/>
      <c r="W13" s="64"/>
      <c r="X13" s="5"/>
      <c r="Y13" s="5"/>
    </row>
    <row r="14" spans="1:30" ht="25" customHeight="1" x14ac:dyDescent="0.2">
      <c r="A14" s="271">
        <v>1</v>
      </c>
      <c r="B14" s="278" t="s">
        <v>43</v>
      </c>
      <c r="C14" s="280" t="s">
        <v>44</v>
      </c>
      <c r="D14" s="281" t="s">
        <v>45</v>
      </c>
      <c r="E14" s="260">
        <v>1</v>
      </c>
      <c r="F14" s="276" t="s">
        <v>108</v>
      </c>
      <c r="G14" s="21" t="s">
        <v>47</v>
      </c>
      <c r="H14" s="96">
        <v>45663</v>
      </c>
      <c r="I14" s="124">
        <f>H14+13</f>
        <v>45676</v>
      </c>
      <c r="J14" s="124">
        <f>I14+3</f>
        <v>45679</v>
      </c>
      <c r="K14" s="124">
        <f>J14+35</f>
        <v>45714</v>
      </c>
      <c r="L14" s="125">
        <f>K14+5</f>
        <v>45719</v>
      </c>
      <c r="M14" s="125">
        <f>L14+1</f>
        <v>45720</v>
      </c>
      <c r="N14" s="126">
        <f>M14+15</f>
        <v>45735</v>
      </c>
      <c r="O14" s="124">
        <f>N14+5</f>
        <v>45740</v>
      </c>
      <c r="P14" s="124">
        <f>O14+12</f>
        <v>45752</v>
      </c>
      <c r="Q14" s="74"/>
      <c r="R14" s="124">
        <f>P14+4</f>
        <v>45756</v>
      </c>
      <c r="S14" s="124">
        <f>R14+3</f>
        <v>45759</v>
      </c>
      <c r="T14" s="124">
        <f>S14+3</f>
        <v>45762</v>
      </c>
      <c r="U14" s="128">
        <v>45762</v>
      </c>
      <c r="V14" s="129">
        <v>46018</v>
      </c>
      <c r="W14" s="5"/>
      <c r="X14" s="5"/>
    </row>
    <row r="15" spans="1:30" ht="25" customHeight="1" thickBot="1" x14ac:dyDescent="0.25">
      <c r="A15" s="272"/>
      <c r="B15" s="279"/>
      <c r="C15" s="203"/>
      <c r="D15" s="213"/>
      <c r="E15" s="261"/>
      <c r="F15" s="277"/>
      <c r="G15" s="27" t="s">
        <v>48</v>
      </c>
      <c r="H15" s="104"/>
      <c r="I15" s="104"/>
      <c r="J15" s="104"/>
      <c r="K15" s="104"/>
      <c r="L15" s="104"/>
      <c r="M15" s="104"/>
      <c r="N15" s="104"/>
      <c r="O15" s="104"/>
      <c r="P15" s="104"/>
      <c r="Q15" s="34"/>
      <c r="R15" s="104"/>
      <c r="S15" s="104"/>
      <c r="T15" s="104"/>
      <c r="U15" s="104"/>
      <c r="V15" s="104"/>
      <c r="W15" s="5"/>
      <c r="X15" s="5"/>
    </row>
    <row r="16" spans="1:30" ht="25" customHeight="1" x14ac:dyDescent="0.2">
      <c r="A16" s="271">
        <v>2</v>
      </c>
      <c r="B16" s="206" t="s">
        <v>109</v>
      </c>
      <c r="C16" s="203"/>
      <c r="D16" s="200" t="s">
        <v>45</v>
      </c>
      <c r="E16" s="260">
        <v>2</v>
      </c>
      <c r="F16" s="276" t="s">
        <v>108</v>
      </c>
      <c r="G16" s="21" t="s">
        <v>47</v>
      </c>
      <c r="H16" s="96">
        <v>45663</v>
      </c>
      <c r="I16" s="124">
        <f>H16+13</f>
        <v>45676</v>
      </c>
      <c r="J16" s="124">
        <f>I16+3</f>
        <v>45679</v>
      </c>
      <c r="K16" s="124">
        <f>J16+35</f>
        <v>45714</v>
      </c>
      <c r="L16" s="125">
        <f>K16+5</f>
        <v>45719</v>
      </c>
      <c r="M16" s="125">
        <f>L16+1</f>
        <v>45720</v>
      </c>
      <c r="N16" s="126">
        <f>M16+15</f>
        <v>45735</v>
      </c>
      <c r="O16" s="124">
        <f>N16+5</f>
        <v>45740</v>
      </c>
      <c r="P16" s="124">
        <f>O16+12</f>
        <v>45752</v>
      </c>
      <c r="Q16" s="74"/>
      <c r="R16" s="124">
        <f>P16+4</f>
        <v>45756</v>
      </c>
      <c r="S16" s="124">
        <f>R16+3</f>
        <v>45759</v>
      </c>
      <c r="T16" s="124">
        <f>S16+3</f>
        <v>45762</v>
      </c>
      <c r="U16" s="128">
        <v>45762</v>
      </c>
      <c r="V16" s="129">
        <v>46018</v>
      </c>
    </row>
    <row r="17" spans="1:22" ht="25" customHeight="1" thickBot="1" x14ac:dyDescent="0.25">
      <c r="A17" s="272"/>
      <c r="B17" s="255"/>
      <c r="C17" s="203"/>
      <c r="D17" s="200"/>
      <c r="E17" s="261"/>
      <c r="F17" s="277"/>
      <c r="G17" s="27" t="s">
        <v>48</v>
      </c>
      <c r="H17" s="104"/>
      <c r="I17" s="104"/>
      <c r="J17" s="104"/>
      <c r="K17" s="104"/>
      <c r="L17" s="104"/>
      <c r="M17" s="104"/>
      <c r="N17" s="104"/>
      <c r="O17" s="104"/>
      <c r="P17" s="104"/>
      <c r="Q17" s="34"/>
      <c r="R17" s="104"/>
      <c r="S17" s="104"/>
      <c r="T17" s="104"/>
      <c r="U17" s="104"/>
      <c r="V17" s="104"/>
    </row>
    <row r="18" spans="1:22" ht="25" customHeight="1" x14ac:dyDescent="0.2">
      <c r="A18" s="271">
        <v>3</v>
      </c>
      <c r="B18" s="206" t="s">
        <v>110</v>
      </c>
      <c r="C18" s="203"/>
      <c r="D18" s="200" t="s">
        <v>45</v>
      </c>
      <c r="E18" s="260">
        <v>3</v>
      </c>
      <c r="F18" s="276" t="s">
        <v>108</v>
      </c>
      <c r="G18" s="21" t="s">
        <v>47</v>
      </c>
      <c r="H18" s="96">
        <v>45663</v>
      </c>
      <c r="I18" s="124">
        <f>H18+13</f>
        <v>45676</v>
      </c>
      <c r="J18" s="124">
        <f>I18+3</f>
        <v>45679</v>
      </c>
      <c r="K18" s="124">
        <f>J18+35</f>
        <v>45714</v>
      </c>
      <c r="L18" s="125">
        <f>K18+5</f>
        <v>45719</v>
      </c>
      <c r="M18" s="125">
        <f>L18+1</f>
        <v>45720</v>
      </c>
      <c r="N18" s="126">
        <f>M18+15</f>
        <v>45735</v>
      </c>
      <c r="O18" s="124">
        <f>N18+5</f>
        <v>45740</v>
      </c>
      <c r="P18" s="124">
        <f>O18+12</f>
        <v>45752</v>
      </c>
      <c r="Q18" s="74"/>
      <c r="R18" s="124">
        <f>P18+4</f>
        <v>45756</v>
      </c>
      <c r="S18" s="124">
        <f>R18+3</f>
        <v>45759</v>
      </c>
      <c r="T18" s="124">
        <f>S18+3</f>
        <v>45762</v>
      </c>
      <c r="U18" s="128">
        <v>45762</v>
      </c>
      <c r="V18" s="129">
        <v>46018</v>
      </c>
    </row>
    <row r="19" spans="1:22" ht="25" customHeight="1" thickBot="1" x14ac:dyDescent="0.25">
      <c r="A19" s="272"/>
      <c r="B19" s="255"/>
      <c r="C19" s="203"/>
      <c r="D19" s="200"/>
      <c r="E19" s="261"/>
      <c r="F19" s="277"/>
      <c r="G19" s="27" t="s">
        <v>48</v>
      </c>
      <c r="H19" s="104"/>
      <c r="I19" s="104"/>
      <c r="J19" s="104"/>
      <c r="K19" s="104"/>
      <c r="L19" s="104"/>
      <c r="M19" s="104"/>
      <c r="N19" s="104"/>
      <c r="O19" s="104"/>
      <c r="P19" s="104"/>
      <c r="Q19" s="34"/>
      <c r="R19" s="104"/>
      <c r="S19" s="104"/>
      <c r="T19" s="104"/>
      <c r="U19" s="104"/>
      <c r="V19" s="104"/>
    </row>
    <row r="20" spans="1:22" ht="25" customHeight="1" x14ac:dyDescent="0.2">
      <c r="A20" s="271">
        <v>4</v>
      </c>
      <c r="B20" s="275" t="s">
        <v>111</v>
      </c>
      <c r="C20" s="203"/>
      <c r="D20" s="200" t="s">
        <v>45</v>
      </c>
      <c r="E20" s="260">
        <v>4</v>
      </c>
      <c r="F20" s="276" t="s">
        <v>108</v>
      </c>
      <c r="G20" s="21" t="s">
        <v>47</v>
      </c>
      <c r="H20" s="96">
        <v>45663</v>
      </c>
      <c r="I20" s="124">
        <f>H20+13</f>
        <v>45676</v>
      </c>
      <c r="J20" s="124">
        <f>I20+3</f>
        <v>45679</v>
      </c>
      <c r="K20" s="124">
        <f>J20+35</f>
        <v>45714</v>
      </c>
      <c r="L20" s="125">
        <f>K20+5</f>
        <v>45719</v>
      </c>
      <c r="M20" s="125">
        <f>L20+1</f>
        <v>45720</v>
      </c>
      <c r="N20" s="126">
        <f>M20+15</f>
        <v>45735</v>
      </c>
      <c r="O20" s="124">
        <f>N20+5</f>
        <v>45740</v>
      </c>
      <c r="P20" s="124">
        <f>O20+12</f>
        <v>45752</v>
      </c>
      <c r="Q20" s="74"/>
      <c r="R20" s="124">
        <f>P20+4</f>
        <v>45756</v>
      </c>
      <c r="S20" s="124">
        <f>R20+3</f>
        <v>45759</v>
      </c>
      <c r="T20" s="124">
        <f>S20+3</f>
        <v>45762</v>
      </c>
      <c r="U20" s="128">
        <v>45762</v>
      </c>
      <c r="V20" s="129">
        <v>46018</v>
      </c>
    </row>
    <row r="21" spans="1:22" ht="25" customHeight="1" thickBot="1" x14ac:dyDescent="0.25">
      <c r="A21" s="272"/>
      <c r="B21" s="275"/>
      <c r="C21" s="203"/>
      <c r="D21" s="200"/>
      <c r="E21" s="261"/>
      <c r="F21" s="277"/>
      <c r="G21" s="27" t="s">
        <v>48</v>
      </c>
      <c r="H21" s="104"/>
      <c r="I21" s="104"/>
      <c r="J21" s="104"/>
      <c r="K21" s="104"/>
      <c r="L21" s="104"/>
      <c r="M21" s="104"/>
      <c r="N21" s="104"/>
      <c r="O21" s="104"/>
      <c r="P21" s="104"/>
      <c r="Q21" s="34"/>
      <c r="R21" s="104"/>
      <c r="S21" s="104"/>
      <c r="T21" s="104"/>
      <c r="U21" s="104"/>
      <c r="V21" s="104"/>
    </row>
    <row r="22" spans="1:22" ht="25" customHeight="1" x14ac:dyDescent="0.2">
      <c r="A22" s="271">
        <v>5</v>
      </c>
      <c r="B22" s="206" t="s">
        <v>109</v>
      </c>
      <c r="C22" s="203"/>
      <c r="D22" s="200" t="s">
        <v>45</v>
      </c>
      <c r="E22" s="260">
        <v>5</v>
      </c>
      <c r="F22" s="276" t="s">
        <v>108</v>
      </c>
      <c r="G22" s="21" t="s">
        <v>47</v>
      </c>
      <c r="H22" s="96">
        <v>45663</v>
      </c>
      <c r="I22" s="124">
        <f>H22+13</f>
        <v>45676</v>
      </c>
      <c r="J22" s="124">
        <f>I22+3</f>
        <v>45679</v>
      </c>
      <c r="K22" s="124">
        <f>J22+35</f>
        <v>45714</v>
      </c>
      <c r="L22" s="125">
        <f>K22+5</f>
        <v>45719</v>
      </c>
      <c r="M22" s="125">
        <f>L22+1</f>
        <v>45720</v>
      </c>
      <c r="N22" s="126">
        <f>M22+15</f>
        <v>45735</v>
      </c>
      <c r="O22" s="124">
        <f>N22+5</f>
        <v>45740</v>
      </c>
      <c r="P22" s="124">
        <f>O22+12</f>
        <v>45752</v>
      </c>
      <c r="Q22" s="74"/>
      <c r="R22" s="124">
        <f>P22+4</f>
        <v>45756</v>
      </c>
      <c r="S22" s="124">
        <f>R22+3</f>
        <v>45759</v>
      </c>
      <c r="T22" s="124">
        <f>S22+3</f>
        <v>45762</v>
      </c>
      <c r="U22" s="128">
        <v>45762</v>
      </c>
      <c r="V22" s="129">
        <v>46018</v>
      </c>
    </row>
    <row r="23" spans="1:22" ht="25" customHeight="1" thickBot="1" x14ac:dyDescent="0.25">
      <c r="A23" s="272"/>
      <c r="B23" s="255"/>
      <c r="C23" s="203"/>
      <c r="D23" s="200"/>
      <c r="E23" s="261"/>
      <c r="F23" s="277"/>
      <c r="G23" s="27" t="s">
        <v>48</v>
      </c>
      <c r="H23" s="104"/>
      <c r="I23" s="104"/>
      <c r="J23" s="104"/>
      <c r="K23" s="104"/>
      <c r="L23" s="104"/>
      <c r="M23" s="104"/>
      <c r="N23" s="104"/>
      <c r="O23" s="104"/>
      <c r="P23" s="104"/>
      <c r="Q23" s="34"/>
      <c r="R23" s="104"/>
      <c r="S23" s="104"/>
      <c r="T23" s="104"/>
      <c r="U23" s="104"/>
      <c r="V23" s="104"/>
    </row>
    <row r="24" spans="1:22" s="32" customFormat="1" ht="25" customHeight="1" x14ac:dyDescent="0.2">
      <c r="A24" s="271">
        <v>6</v>
      </c>
      <c r="B24" s="215" t="s">
        <v>112</v>
      </c>
      <c r="C24" s="203"/>
      <c r="D24" s="273" t="s">
        <v>45</v>
      </c>
      <c r="E24" s="260">
        <v>6</v>
      </c>
      <c r="F24" s="262" t="s">
        <v>108</v>
      </c>
      <c r="G24" s="21" t="s">
        <v>47</v>
      </c>
      <c r="H24" s="96">
        <v>45663</v>
      </c>
      <c r="I24" s="124">
        <f>H24+13</f>
        <v>45676</v>
      </c>
      <c r="J24" s="124">
        <f>I24+3</f>
        <v>45679</v>
      </c>
      <c r="K24" s="124">
        <f>J24+35</f>
        <v>45714</v>
      </c>
      <c r="L24" s="125">
        <f>K24+5</f>
        <v>45719</v>
      </c>
      <c r="M24" s="125">
        <f>L24+1</f>
        <v>45720</v>
      </c>
      <c r="N24" s="126">
        <f>M24+15</f>
        <v>45735</v>
      </c>
      <c r="O24" s="124">
        <f>N24+5</f>
        <v>45740</v>
      </c>
      <c r="P24" s="124">
        <f>O24+12</f>
        <v>45752</v>
      </c>
      <c r="Q24" s="74"/>
      <c r="R24" s="124">
        <f>P24+4</f>
        <v>45756</v>
      </c>
      <c r="S24" s="124">
        <f>R24+3</f>
        <v>45759</v>
      </c>
      <c r="T24" s="124">
        <f>S24+3</f>
        <v>45762</v>
      </c>
      <c r="U24" s="128">
        <v>45762</v>
      </c>
      <c r="V24" s="129">
        <v>46018</v>
      </c>
    </row>
    <row r="25" spans="1:22" s="32" customFormat="1" ht="25" customHeight="1" thickBot="1" x14ac:dyDescent="0.2">
      <c r="A25" s="272"/>
      <c r="B25" s="196"/>
      <c r="C25" s="203"/>
      <c r="D25" s="274"/>
      <c r="E25" s="261"/>
      <c r="F25" s="263"/>
      <c r="G25" s="38" t="s">
        <v>48</v>
      </c>
      <c r="H25" s="113"/>
      <c r="I25" s="113"/>
      <c r="J25" s="113"/>
      <c r="K25" s="113"/>
      <c r="L25" s="113"/>
      <c r="M25" s="113"/>
      <c r="N25" s="113"/>
      <c r="O25" s="113"/>
      <c r="P25" s="113"/>
      <c r="Q25" s="39"/>
      <c r="R25" s="113"/>
      <c r="S25" s="113"/>
      <c r="T25" s="113"/>
      <c r="U25" s="104"/>
      <c r="V25" s="104"/>
    </row>
    <row r="26" spans="1:22" s="32" customFormat="1" ht="25" customHeight="1" x14ac:dyDescent="0.2">
      <c r="A26" s="258">
        <v>7</v>
      </c>
      <c r="B26" s="196" t="s">
        <v>113</v>
      </c>
      <c r="C26" s="203"/>
      <c r="D26" s="200" t="s">
        <v>45</v>
      </c>
      <c r="E26" s="260">
        <v>7</v>
      </c>
      <c r="F26" s="262" t="s">
        <v>108</v>
      </c>
      <c r="G26" s="21" t="s">
        <v>47</v>
      </c>
      <c r="H26" s="96">
        <v>45663</v>
      </c>
      <c r="I26" s="124">
        <f>H26+13</f>
        <v>45676</v>
      </c>
      <c r="J26" s="124">
        <f>I26+3</f>
        <v>45679</v>
      </c>
      <c r="K26" s="124">
        <f>J26+35</f>
        <v>45714</v>
      </c>
      <c r="L26" s="125">
        <f>K26+5</f>
        <v>45719</v>
      </c>
      <c r="M26" s="125">
        <f>L26+1</f>
        <v>45720</v>
      </c>
      <c r="N26" s="126">
        <f>M26+15</f>
        <v>45735</v>
      </c>
      <c r="O26" s="124">
        <f>N26+5</f>
        <v>45740</v>
      </c>
      <c r="P26" s="124">
        <f>O26+12</f>
        <v>45752</v>
      </c>
      <c r="Q26" s="74"/>
      <c r="R26" s="124">
        <f>P26+4</f>
        <v>45756</v>
      </c>
      <c r="S26" s="124">
        <f>R26+3</f>
        <v>45759</v>
      </c>
      <c r="T26" s="124">
        <f>S26+3</f>
        <v>45762</v>
      </c>
      <c r="U26" s="128">
        <v>45762</v>
      </c>
      <c r="V26" s="129">
        <v>46018</v>
      </c>
    </row>
    <row r="27" spans="1:22" s="32" customFormat="1" ht="25" customHeight="1" thickBot="1" x14ac:dyDescent="0.2">
      <c r="A27" s="259"/>
      <c r="B27" s="197"/>
      <c r="C27" s="203"/>
      <c r="D27" s="200"/>
      <c r="E27" s="261"/>
      <c r="F27" s="263"/>
      <c r="G27" s="38" t="s">
        <v>48</v>
      </c>
      <c r="H27" s="127"/>
      <c r="I27" s="127"/>
      <c r="J27" s="127"/>
      <c r="K27" s="127"/>
      <c r="L27" s="127"/>
      <c r="M27" s="127"/>
      <c r="N27" s="127"/>
      <c r="O27" s="127"/>
      <c r="P27" s="127"/>
      <c r="Q27" s="75"/>
      <c r="R27" s="127"/>
      <c r="S27" s="127"/>
      <c r="T27" s="127"/>
      <c r="U27" s="104"/>
      <c r="V27" s="104"/>
    </row>
    <row r="28" spans="1:22" s="32" customFormat="1" ht="25" customHeight="1" x14ac:dyDescent="0.2">
      <c r="A28" s="258">
        <v>8</v>
      </c>
      <c r="B28" s="204" t="s">
        <v>114</v>
      </c>
      <c r="C28" s="203"/>
      <c r="D28" s="200" t="s">
        <v>45</v>
      </c>
      <c r="E28" s="260">
        <v>8</v>
      </c>
      <c r="F28" s="262" t="s">
        <v>108</v>
      </c>
      <c r="G28" s="21" t="s">
        <v>47</v>
      </c>
      <c r="H28" s="96">
        <v>45663</v>
      </c>
      <c r="I28" s="124">
        <f>H28+13</f>
        <v>45676</v>
      </c>
      <c r="J28" s="124">
        <f>I28+3</f>
        <v>45679</v>
      </c>
      <c r="K28" s="124">
        <f>J28+35</f>
        <v>45714</v>
      </c>
      <c r="L28" s="125">
        <f>K28+5</f>
        <v>45719</v>
      </c>
      <c r="M28" s="125">
        <f>L28+1</f>
        <v>45720</v>
      </c>
      <c r="N28" s="126">
        <f>M28+15</f>
        <v>45735</v>
      </c>
      <c r="O28" s="124">
        <f>N28+5</f>
        <v>45740</v>
      </c>
      <c r="P28" s="124">
        <f>O28+12</f>
        <v>45752</v>
      </c>
      <c r="Q28" s="74"/>
      <c r="R28" s="124">
        <f>P28+4</f>
        <v>45756</v>
      </c>
      <c r="S28" s="124">
        <f>R28+3</f>
        <v>45759</v>
      </c>
      <c r="T28" s="124">
        <f>S28+3</f>
        <v>45762</v>
      </c>
      <c r="U28" s="128">
        <v>45762</v>
      </c>
      <c r="V28" s="129">
        <v>46018</v>
      </c>
    </row>
    <row r="29" spans="1:22" s="32" customFormat="1" ht="25" customHeight="1" thickBot="1" x14ac:dyDescent="0.2">
      <c r="A29" s="259"/>
      <c r="B29" s="205"/>
      <c r="C29" s="199"/>
      <c r="D29" s="200"/>
      <c r="E29" s="261"/>
      <c r="F29" s="263"/>
      <c r="G29" s="38" t="s">
        <v>48</v>
      </c>
      <c r="H29" s="110"/>
      <c r="I29" s="110"/>
      <c r="J29" s="110"/>
      <c r="K29" s="110"/>
      <c r="L29" s="110"/>
      <c r="M29" s="110"/>
      <c r="N29" s="110"/>
      <c r="O29" s="110"/>
      <c r="P29" s="110"/>
      <c r="Q29" s="38"/>
      <c r="R29" s="110"/>
      <c r="S29" s="110"/>
      <c r="T29" s="110"/>
      <c r="U29" s="104"/>
      <c r="V29" s="104"/>
    </row>
    <row r="30" spans="1:22" s="32" customFormat="1" ht="25" customHeight="1" x14ac:dyDescent="0.2">
      <c r="A30" s="258">
        <v>9</v>
      </c>
      <c r="B30" s="266" t="s">
        <v>115</v>
      </c>
      <c r="C30" s="268" t="s">
        <v>116</v>
      </c>
      <c r="D30" s="200" t="s">
        <v>45</v>
      </c>
      <c r="E30" s="260">
        <v>9</v>
      </c>
      <c r="F30" s="262" t="s">
        <v>108</v>
      </c>
      <c r="G30" s="21" t="s">
        <v>47</v>
      </c>
      <c r="H30" s="96">
        <v>45663</v>
      </c>
      <c r="I30" s="124">
        <f>H30+13</f>
        <v>45676</v>
      </c>
      <c r="J30" s="124">
        <f>I30+3</f>
        <v>45679</v>
      </c>
      <c r="K30" s="124">
        <f>J30+35</f>
        <v>45714</v>
      </c>
      <c r="L30" s="125">
        <f>K30+5</f>
        <v>45719</v>
      </c>
      <c r="M30" s="125">
        <f>L30+1</f>
        <v>45720</v>
      </c>
      <c r="N30" s="126">
        <f>M30+15</f>
        <v>45735</v>
      </c>
      <c r="O30" s="124">
        <f>N30+5</f>
        <v>45740</v>
      </c>
      <c r="P30" s="124">
        <f>O30+12</f>
        <v>45752</v>
      </c>
      <c r="Q30" s="74"/>
      <c r="R30" s="124">
        <f>P30+4</f>
        <v>45756</v>
      </c>
      <c r="S30" s="124">
        <f>R30+3</f>
        <v>45759</v>
      </c>
      <c r="T30" s="124">
        <f>S30+3</f>
        <v>45762</v>
      </c>
      <c r="U30" s="128">
        <v>45762</v>
      </c>
      <c r="V30" s="129">
        <v>46018</v>
      </c>
    </row>
    <row r="31" spans="1:22" s="32" customFormat="1" ht="25" customHeight="1" thickBot="1" x14ac:dyDescent="0.2">
      <c r="A31" s="259"/>
      <c r="B31" s="267"/>
      <c r="C31" s="269"/>
      <c r="D31" s="200"/>
      <c r="E31" s="261"/>
      <c r="F31" s="263"/>
      <c r="G31" s="38" t="s">
        <v>48</v>
      </c>
      <c r="H31" s="110"/>
      <c r="I31" s="110"/>
      <c r="J31" s="110"/>
      <c r="K31" s="110"/>
      <c r="L31" s="110"/>
      <c r="M31" s="110"/>
      <c r="N31" s="110"/>
      <c r="O31" s="110"/>
      <c r="P31" s="110"/>
      <c r="Q31" s="38"/>
      <c r="R31" s="110"/>
      <c r="S31" s="110"/>
      <c r="T31" s="110"/>
      <c r="U31" s="104"/>
      <c r="V31" s="104"/>
    </row>
    <row r="32" spans="1:22" s="32" customFormat="1" ht="25" customHeight="1" x14ac:dyDescent="0.2">
      <c r="A32" s="258">
        <v>10</v>
      </c>
      <c r="B32" s="204" t="s">
        <v>117</v>
      </c>
      <c r="C32" s="269"/>
      <c r="D32" s="200" t="s">
        <v>45</v>
      </c>
      <c r="E32" s="260">
        <v>10</v>
      </c>
      <c r="F32" s="262" t="s">
        <v>108</v>
      </c>
      <c r="G32" s="21" t="s">
        <v>47</v>
      </c>
      <c r="H32" s="96">
        <v>45663</v>
      </c>
      <c r="I32" s="124">
        <f>H32+13</f>
        <v>45676</v>
      </c>
      <c r="J32" s="124">
        <f>I32+3</f>
        <v>45679</v>
      </c>
      <c r="K32" s="124">
        <f>J32+35</f>
        <v>45714</v>
      </c>
      <c r="L32" s="125">
        <f>K32+5</f>
        <v>45719</v>
      </c>
      <c r="M32" s="125">
        <f>L32+1</f>
        <v>45720</v>
      </c>
      <c r="N32" s="126">
        <f>M32+15</f>
        <v>45735</v>
      </c>
      <c r="O32" s="124">
        <f>N32+5</f>
        <v>45740</v>
      </c>
      <c r="P32" s="124">
        <f>O32+12</f>
        <v>45752</v>
      </c>
      <c r="Q32" s="74"/>
      <c r="R32" s="124">
        <f>P32+4</f>
        <v>45756</v>
      </c>
      <c r="S32" s="124">
        <f>R32+3</f>
        <v>45759</v>
      </c>
      <c r="T32" s="124">
        <f>S32+3</f>
        <v>45762</v>
      </c>
      <c r="U32" s="128">
        <v>45762</v>
      </c>
      <c r="V32" s="129">
        <v>46018</v>
      </c>
    </row>
    <row r="33" spans="1:22" s="32" customFormat="1" ht="25" customHeight="1" thickBot="1" x14ac:dyDescent="0.2">
      <c r="A33" s="259"/>
      <c r="B33" s="205"/>
      <c r="C33" s="270"/>
      <c r="D33" s="200"/>
      <c r="E33" s="261"/>
      <c r="F33" s="263"/>
      <c r="G33" s="38" t="s">
        <v>48</v>
      </c>
      <c r="H33" s="110"/>
      <c r="I33" s="110"/>
      <c r="J33" s="110"/>
      <c r="K33" s="110"/>
      <c r="L33" s="110"/>
      <c r="M33" s="110"/>
      <c r="N33" s="110"/>
      <c r="O33" s="110"/>
      <c r="P33" s="110"/>
      <c r="Q33" s="38"/>
      <c r="R33" s="110"/>
      <c r="S33" s="110"/>
      <c r="T33" s="110"/>
      <c r="U33" s="104"/>
      <c r="V33" s="104"/>
    </row>
    <row r="34" spans="1:22" s="32" customFormat="1" ht="25" customHeight="1" x14ac:dyDescent="0.2">
      <c r="A34" s="258">
        <v>11</v>
      </c>
      <c r="B34" s="196" t="s">
        <v>59</v>
      </c>
      <c r="C34" s="264" t="s">
        <v>50</v>
      </c>
      <c r="D34" s="200" t="s">
        <v>45</v>
      </c>
      <c r="E34" s="260">
        <v>11</v>
      </c>
      <c r="F34" s="262" t="s">
        <v>108</v>
      </c>
      <c r="G34" s="21" t="s">
        <v>47</v>
      </c>
      <c r="H34" s="96">
        <v>45674</v>
      </c>
      <c r="I34" s="124">
        <f>H34+13</f>
        <v>45687</v>
      </c>
      <c r="J34" s="124">
        <f>I34+3</f>
        <v>45690</v>
      </c>
      <c r="K34" s="124">
        <f>J34+35</f>
        <v>45725</v>
      </c>
      <c r="L34" s="125">
        <f>K34+5</f>
        <v>45730</v>
      </c>
      <c r="M34" s="125">
        <f>L34+1</f>
        <v>45731</v>
      </c>
      <c r="N34" s="126">
        <f>M34+15</f>
        <v>45746</v>
      </c>
      <c r="O34" s="124">
        <f>N34+5</f>
        <v>45751</v>
      </c>
      <c r="P34" s="124">
        <f>O34+12</f>
        <v>45763</v>
      </c>
      <c r="Q34" s="74"/>
      <c r="R34" s="124">
        <f>P34+4</f>
        <v>45767</v>
      </c>
      <c r="S34" s="124">
        <f>R34+3</f>
        <v>45770</v>
      </c>
      <c r="T34" s="124">
        <f>S34+3</f>
        <v>45773</v>
      </c>
      <c r="U34" s="128">
        <v>45762</v>
      </c>
      <c r="V34" s="129">
        <v>46018</v>
      </c>
    </row>
    <row r="35" spans="1:22" s="32" customFormat="1" ht="25" customHeight="1" thickBot="1" x14ac:dyDescent="0.2">
      <c r="A35" s="259"/>
      <c r="B35" s="197"/>
      <c r="C35" s="265"/>
      <c r="D35" s="200"/>
      <c r="E35" s="261"/>
      <c r="F35" s="263"/>
      <c r="G35" s="38" t="s">
        <v>48</v>
      </c>
      <c r="H35" s="110"/>
      <c r="I35" s="110"/>
      <c r="J35" s="110"/>
      <c r="K35" s="110"/>
      <c r="L35" s="110"/>
      <c r="M35" s="110"/>
      <c r="N35" s="110"/>
      <c r="O35" s="110"/>
      <c r="P35" s="110"/>
      <c r="Q35" s="38"/>
      <c r="R35" s="110"/>
      <c r="S35" s="110"/>
      <c r="T35" s="110"/>
      <c r="U35" s="104"/>
      <c r="V35" s="104"/>
    </row>
    <row r="36" spans="1:22" s="32" customFormat="1" ht="25" customHeight="1" x14ac:dyDescent="0.2">
      <c r="A36" s="258">
        <v>12</v>
      </c>
      <c r="B36" s="196" t="s">
        <v>59</v>
      </c>
      <c r="C36" s="265"/>
      <c r="D36" s="200" t="s">
        <v>45</v>
      </c>
      <c r="E36" s="260">
        <v>12</v>
      </c>
      <c r="F36" s="262" t="s">
        <v>108</v>
      </c>
      <c r="G36" s="21" t="s">
        <v>47</v>
      </c>
      <c r="H36" s="96">
        <v>45674</v>
      </c>
      <c r="I36" s="124">
        <f>H36+13</f>
        <v>45687</v>
      </c>
      <c r="J36" s="124">
        <f>I36+3</f>
        <v>45690</v>
      </c>
      <c r="K36" s="124">
        <f>J36+35</f>
        <v>45725</v>
      </c>
      <c r="L36" s="125">
        <f>K36+5</f>
        <v>45730</v>
      </c>
      <c r="M36" s="125">
        <f>L36+1</f>
        <v>45731</v>
      </c>
      <c r="N36" s="126">
        <f>M36+15</f>
        <v>45746</v>
      </c>
      <c r="O36" s="124">
        <f>N36+5</f>
        <v>45751</v>
      </c>
      <c r="P36" s="124">
        <f>O36+12</f>
        <v>45763</v>
      </c>
      <c r="Q36" s="74"/>
      <c r="R36" s="124">
        <f>P36+4</f>
        <v>45767</v>
      </c>
      <c r="S36" s="124">
        <f>R36+3</f>
        <v>45770</v>
      </c>
      <c r="T36" s="124">
        <f>S36+3</f>
        <v>45773</v>
      </c>
      <c r="U36" s="128">
        <v>45762</v>
      </c>
      <c r="V36" s="129">
        <v>46018</v>
      </c>
    </row>
    <row r="37" spans="1:22" s="32" customFormat="1" ht="25" customHeight="1" thickBot="1" x14ac:dyDescent="0.2">
      <c r="A37" s="259"/>
      <c r="B37" s="197"/>
      <c r="C37" s="265"/>
      <c r="D37" s="200"/>
      <c r="E37" s="261"/>
      <c r="F37" s="263"/>
      <c r="G37" s="38" t="s">
        <v>48</v>
      </c>
      <c r="H37" s="110"/>
      <c r="I37" s="110"/>
      <c r="J37" s="110"/>
      <c r="K37" s="110"/>
      <c r="L37" s="110"/>
      <c r="M37" s="110"/>
      <c r="N37" s="110"/>
      <c r="O37" s="110"/>
      <c r="P37" s="110"/>
      <c r="Q37" s="38"/>
      <c r="R37" s="110"/>
      <c r="S37" s="110"/>
      <c r="T37" s="110"/>
      <c r="U37" s="104"/>
      <c r="V37" s="104"/>
    </row>
    <row r="38" spans="1:22" s="32" customFormat="1" ht="25" customHeight="1" x14ac:dyDescent="0.2">
      <c r="A38" s="258">
        <v>13</v>
      </c>
      <c r="B38" s="196" t="s">
        <v>118</v>
      </c>
      <c r="C38" s="265"/>
      <c r="D38" s="200" t="s">
        <v>45</v>
      </c>
      <c r="E38" s="260">
        <v>13</v>
      </c>
      <c r="F38" s="262" t="s">
        <v>108</v>
      </c>
      <c r="G38" s="21" t="s">
        <v>47</v>
      </c>
      <c r="H38" s="96">
        <v>45674</v>
      </c>
      <c r="I38" s="124">
        <f>H38+13</f>
        <v>45687</v>
      </c>
      <c r="J38" s="124">
        <f>I38+3</f>
        <v>45690</v>
      </c>
      <c r="K38" s="124">
        <f>J38+35</f>
        <v>45725</v>
      </c>
      <c r="L38" s="125">
        <f>K38+5</f>
        <v>45730</v>
      </c>
      <c r="M38" s="125">
        <f>L38+1</f>
        <v>45731</v>
      </c>
      <c r="N38" s="126">
        <f>M38+15</f>
        <v>45746</v>
      </c>
      <c r="O38" s="124">
        <f>N38+5</f>
        <v>45751</v>
      </c>
      <c r="P38" s="124">
        <f>O38+12</f>
        <v>45763</v>
      </c>
      <c r="Q38" s="74"/>
      <c r="R38" s="124">
        <f>P38+4</f>
        <v>45767</v>
      </c>
      <c r="S38" s="124">
        <f>R38+3</f>
        <v>45770</v>
      </c>
      <c r="T38" s="124">
        <f>S38+3</f>
        <v>45773</v>
      </c>
      <c r="U38" s="128">
        <v>45762</v>
      </c>
      <c r="V38" s="129">
        <v>46018</v>
      </c>
    </row>
    <row r="39" spans="1:22" s="32" customFormat="1" ht="25" customHeight="1" thickBot="1" x14ac:dyDescent="0.2">
      <c r="A39" s="259"/>
      <c r="B39" s="197"/>
      <c r="C39" s="265"/>
      <c r="D39" s="200"/>
      <c r="E39" s="261"/>
      <c r="F39" s="263"/>
      <c r="G39" s="38" t="s">
        <v>48</v>
      </c>
      <c r="H39" s="110"/>
      <c r="I39" s="110"/>
      <c r="J39" s="110"/>
      <c r="K39" s="110"/>
      <c r="L39" s="110"/>
      <c r="M39" s="110"/>
      <c r="N39" s="110"/>
      <c r="O39" s="110"/>
      <c r="P39" s="110"/>
      <c r="Q39" s="38"/>
      <c r="R39" s="110"/>
      <c r="S39" s="110"/>
      <c r="T39" s="110"/>
      <c r="U39" s="104"/>
      <c r="V39" s="104"/>
    </row>
    <row r="40" spans="1:22" s="32" customFormat="1" ht="25" customHeight="1" x14ac:dyDescent="0.2">
      <c r="A40" s="258">
        <v>14</v>
      </c>
      <c r="B40" s="196" t="s">
        <v>119</v>
      </c>
      <c r="C40" s="265"/>
      <c r="D40" s="200" t="s">
        <v>45</v>
      </c>
      <c r="E40" s="260">
        <v>14</v>
      </c>
      <c r="F40" s="262" t="s">
        <v>108</v>
      </c>
      <c r="G40" s="21" t="s">
        <v>47</v>
      </c>
      <c r="H40" s="96">
        <v>45674</v>
      </c>
      <c r="I40" s="124">
        <f>H40+13</f>
        <v>45687</v>
      </c>
      <c r="J40" s="124">
        <f>I40+3</f>
        <v>45690</v>
      </c>
      <c r="K40" s="124">
        <f>J40+35</f>
        <v>45725</v>
      </c>
      <c r="L40" s="125">
        <f>K40+5</f>
        <v>45730</v>
      </c>
      <c r="M40" s="125">
        <f>L40+1</f>
        <v>45731</v>
      </c>
      <c r="N40" s="126">
        <f>M40+15</f>
        <v>45746</v>
      </c>
      <c r="O40" s="124">
        <f>N40+5</f>
        <v>45751</v>
      </c>
      <c r="P40" s="124">
        <f>O40+12</f>
        <v>45763</v>
      </c>
      <c r="Q40" s="74"/>
      <c r="R40" s="124">
        <f>P40+4</f>
        <v>45767</v>
      </c>
      <c r="S40" s="124">
        <f>R40+3</f>
        <v>45770</v>
      </c>
      <c r="T40" s="124">
        <f>S40+3</f>
        <v>45773</v>
      </c>
      <c r="U40" s="128">
        <v>45762</v>
      </c>
      <c r="V40" s="129">
        <v>46018</v>
      </c>
    </row>
    <row r="41" spans="1:22" s="32" customFormat="1" ht="25" customHeight="1" thickBot="1" x14ac:dyDescent="0.2">
      <c r="A41" s="259"/>
      <c r="B41" s="197"/>
      <c r="C41" s="265"/>
      <c r="D41" s="200"/>
      <c r="E41" s="261"/>
      <c r="F41" s="263"/>
      <c r="G41" s="38" t="s">
        <v>48</v>
      </c>
      <c r="H41" s="110"/>
      <c r="I41" s="110"/>
      <c r="J41" s="110"/>
      <c r="K41" s="110"/>
      <c r="L41" s="110"/>
      <c r="M41" s="110"/>
      <c r="N41" s="110"/>
      <c r="O41" s="110"/>
      <c r="P41" s="110"/>
      <c r="Q41" s="38"/>
      <c r="R41" s="110"/>
      <c r="S41" s="110"/>
      <c r="T41" s="110"/>
      <c r="U41" s="104"/>
      <c r="V41" s="104"/>
    </row>
    <row r="42" spans="1:22" s="32" customFormat="1" ht="25" customHeight="1" x14ac:dyDescent="0.2">
      <c r="A42" s="258">
        <v>15</v>
      </c>
      <c r="B42" s="196" t="s">
        <v>120</v>
      </c>
      <c r="C42" s="265"/>
      <c r="D42" s="200" t="s">
        <v>45</v>
      </c>
      <c r="E42" s="260">
        <v>15</v>
      </c>
      <c r="F42" s="262" t="s">
        <v>108</v>
      </c>
      <c r="G42" s="21" t="s">
        <v>47</v>
      </c>
      <c r="H42" s="96">
        <v>45674</v>
      </c>
      <c r="I42" s="124">
        <f>H42+13</f>
        <v>45687</v>
      </c>
      <c r="J42" s="124">
        <f>I42+3</f>
        <v>45690</v>
      </c>
      <c r="K42" s="124">
        <f>J42+35</f>
        <v>45725</v>
      </c>
      <c r="L42" s="125">
        <f>K42+5</f>
        <v>45730</v>
      </c>
      <c r="M42" s="125">
        <f>L42+1</f>
        <v>45731</v>
      </c>
      <c r="N42" s="126">
        <f>M42+15</f>
        <v>45746</v>
      </c>
      <c r="O42" s="124">
        <f>N42+5</f>
        <v>45751</v>
      </c>
      <c r="P42" s="124">
        <f>O42+12</f>
        <v>45763</v>
      </c>
      <c r="Q42" s="74"/>
      <c r="R42" s="124">
        <f>P42+4</f>
        <v>45767</v>
      </c>
      <c r="S42" s="124">
        <f>R42+3</f>
        <v>45770</v>
      </c>
      <c r="T42" s="124">
        <f>S42+3</f>
        <v>45773</v>
      </c>
      <c r="U42" s="128">
        <v>45762</v>
      </c>
      <c r="V42" s="129">
        <v>46018</v>
      </c>
    </row>
    <row r="43" spans="1:22" s="32" customFormat="1" ht="25" customHeight="1" thickBot="1" x14ac:dyDescent="0.2">
      <c r="A43" s="259"/>
      <c r="B43" s="197"/>
      <c r="C43" s="265"/>
      <c r="D43" s="200"/>
      <c r="E43" s="261"/>
      <c r="F43" s="263"/>
      <c r="G43" s="38" t="s">
        <v>48</v>
      </c>
      <c r="H43" s="110"/>
      <c r="I43" s="110"/>
      <c r="J43" s="110"/>
      <c r="K43" s="110"/>
      <c r="L43" s="110"/>
      <c r="M43" s="110"/>
      <c r="N43" s="110"/>
      <c r="O43" s="110"/>
      <c r="P43" s="110"/>
      <c r="Q43" s="38"/>
      <c r="R43" s="110"/>
      <c r="S43" s="110"/>
      <c r="T43" s="110"/>
      <c r="U43" s="104"/>
      <c r="V43" s="104"/>
    </row>
    <row r="44" spans="1:22" s="32" customFormat="1" ht="25" customHeight="1" x14ac:dyDescent="0.2">
      <c r="A44" s="258">
        <v>16</v>
      </c>
      <c r="B44" s="196" t="s">
        <v>118</v>
      </c>
      <c r="C44" s="265"/>
      <c r="D44" s="200" t="s">
        <v>45</v>
      </c>
      <c r="E44" s="260">
        <v>16</v>
      </c>
      <c r="F44" s="262" t="s">
        <v>108</v>
      </c>
      <c r="G44" s="21" t="s">
        <v>47</v>
      </c>
      <c r="H44" s="96">
        <v>45691</v>
      </c>
      <c r="I44" s="124">
        <f>H44+13</f>
        <v>45704</v>
      </c>
      <c r="J44" s="124">
        <f>I44+3</f>
        <v>45707</v>
      </c>
      <c r="K44" s="124">
        <f>J44+35</f>
        <v>45742</v>
      </c>
      <c r="L44" s="125">
        <f>K44+5</f>
        <v>45747</v>
      </c>
      <c r="M44" s="125">
        <f>L44+1</f>
        <v>45748</v>
      </c>
      <c r="N44" s="126">
        <f>M44+15</f>
        <v>45763</v>
      </c>
      <c r="O44" s="124">
        <f>N44+5</f>
        <v>45768</v>
      </c>
      <c r="P44" s="124">
        <f>O44+12</f>
        <v>45780</v>
      </c>
      <c r="Q44" s="74"/>
      <c r="R44" s="124">
        <f>P44+4</f>
        <v>45784</v>
      </c>
      <c r="S44" s="124">
        <f>R44+3</f>
        <v>45787</v>
      </c>
      <c r="T44" s="124">
        <f>S44+3</f>
        <v>45790</v>
      </c>
      <c r="U44" s="128">
        <v>45762</v>
      </c>
      <c r="V44" s="129">
        <v>46018</v>
      </c>
    </row>
    <row r="45" spans="1:22" s="32" customFormat="1" ht="25" customHeight="1" thickBot="1" x14ac:dyDescent="0.2">
      <c r="A45" s="259"/>
      <c r="B45" s="197"/>
      <c r="C45" s="265"/>
      <c r="D45" s="200"/>
      <c r="E45" s="261"/>
      <c r="F45" s="263"/>
      <c r="G45" s="38" t="s">
        <v>48</v>
      </c>
      <c r="H45" s="110"/>
      <c r="I45" s="110"/>
      <c r="J45" s="110"/>
      <c r="K45" s="110"/>
      <c r="L45" s="110"/>
      <c r="M45" s="110"/>
      <c r="N45" s="110"/>
      <c r="O45" s="110"/>
      <c r="P45" s="110"/>
      <c r="Q45" s="38"/>
      <c r="R45" s="110"/>
      <c r="S45" s="110"/>
      <c r="T45" s="110"/>
      <c r="U45" s="104"/>
      <c r="V45" s="104"/>
    </row>
    <row r="46" spans="1:22" s="32" customFormat="1" ht="25" customHeight="1" x14ac:dyDescent="0.2">
      <c r="A46" s="258">
        <v>17</v>
      </c>
      <c r="B46" s="196" t="s">
        <v>121</v>
      </c>
      <c r="C46" s="265"/>
      <c r="D46" s="200" t="s">
        <v>45</v>
      </c>
      <c r="E46" s="260">
        <v>17</v>
      </c>
      <c r="F46" s="262" t="s">
        <v>108</v>
      </c>
      <c r="G46" s="21" t="s">
        <v>47</v>
      </c>
      <c r="H46" s="96">
        <v>45691</v>
      </c>
      <c r="I46" s="124">
        <f>H46+13</f>
        <v>45704</v>
      </c>
      <c r="J46" s="124">
        <f>I46+3</f>
        <v>45707</v>
      </c>
      <c r="K46" s="124">
        <f>J46+35</f>
        <v>45742</v>
      </c>
      <c r="L46" s="125">
        <f>K46+5</f>
        <v>45747</v>
      </c>
      <c r="M46" s="125">
        <f>L46+1</f>
        <v>45748</v>
      </c>
      <c r="N46" s="126">
        <f>M46+15</f>
        <v>45763</v>
      </c>
      <c r="O46" s="124">
        <f>N46+5</f>
        <v>45768</v>
      </c>
      <c r="P46" s="124">
        <f>O46+12</f>
        <v>45780</v>
      </c>
      <c r="Q46" s="74"/>
      <c r="R46" s="124">
        <f>P46+4</f>
        <v>45784</v>
      </c>
      <c r="S46" s="124">
        <f>R46+3</f>
        <v>45787</v>
      </c>
      <c r="T46" s="124">
        <f>S46+3</f>
        <v>45790</v>
      </c>
      <c r="U46" s="128">
        <v>45762</v>
      </c>
      <c r="V46" s="129">
        <v>46018</v>
      </c>
    </row>
    <row r="47" spans="1:22" s="32" customFormat="1" ht="25" customHeight="1" thickBot="1" x14ac:dyDescent="0.2">
      <c r="A47" s="259"/>
      <c r="B47" s="197"/>
      <c r="C47" s="265"/>
      <c r="D47" s="200"/>
      <c r="E47" s="261"/>
      <c r="F47" s="263"/>
      <c r="G47" s="38" t="s">
        <v>48</v>
      </c>
      <c r="H47" s="110"/>
      <c r="I47" s="110"/>
      <c r="J47" s="110"/>
      <c r="K47" s="110"/>
      <c r="L47" s="110"/>
      <c r="M47" s="110"/>
      <c r="N47" s="110"/>
      <c r="O47" s="110"/>
      <c r="P47" s="110"/>
      <c r="Q47" s="38"/>
      <c r="R47" s="110"/>
      <c r="S47" s="110"/>
      <c r="T47" s="110"/>
      <c r="U47" s="104"/>
      <c r="V47" s="104"/>
    </row>
    <row r="48" spans="1:22" s="32" customFormat="1" ht="25" customHeight="1" x14ac:dyDescent="0.2">
      <c r="A48" s="258">
        <v>18</v>
      </c>
      <c r="B48" s="196" t="s">
        <v>122</v>
      </c>
      <c r="C48" s="265"/>
      <c r="D48" s="200" t="s">
        <v>45</v>
      </c>
      <c r="E48" s="260">
        <v>18</v>
      </c>
      <c r="F48" s="262" t="s">
        <v>108</v>
      </c>
      <c r="G48" s="21" t="s">
        <v>47</v>
      </c>
      <c r="H48" s="96">
        <v>45691</v>
      </c>
      <c r="I48" s="124">
        <f>H48+13</f>
        <v>45704</v>
      </c>
      <c r="J48" s="124">
        <f>I48+3</f>
        <v>45707</v>
      </c>
      <c r="K48" s="124">
        <f>J48+35</f>
        <v>45742</v>
      </c>
      <c r="L48" s="125">
        <f>K48+5</f>
        <v>45747</v>
      </c>
      <c r="M48" s="125">
        <f>L48+1</f>
        <v>45748</v>
      </c>
      <c r="N48" s="126">
        <f>M48+15</f>
        <v>45763</v>
      </c>
      <c r="O48" s="124">
        <f>N48+5</f>
        <v>45768</v>
      </c>
      <c r="P48" s="124">
        <f>O48+12</f>
        <v>45780</v>
      </c>
      <c r="Q48" s="74"/>
      <c r="R48" s="124">
        <f>P48+4</f>
        <v>45784</v>
      </c>
      <c r="S48" s="124">
        <f>R48+3</f>
        <v>45787</v>
      </c>
      <c r="T48" s="124">
        <f>S48+3</f>
        <v>45790</v>
      </c>
      <c r="U48" s="128">
        <v>45762</v>
      </c>
      <c r="V48" s="129">
        <v>46018</v>
      </c>
    </row>
    <row r="49" spans="1:22" s="32" customFormat="1" ht="35.5" customHeight="1" thickBot="1" x14ac:dyDescent="0.2">
      <c r="A49" s="259"/>
      <c r="B49" s="197"/>
      <c r="C49" s="265"/>
      <c r="D49" s="200"/>
      <c r="E49" s="261"/>
      <c r="F49" s="263"/>
      <c r="G49" s="38" t="s">
        <v>48</v>
      </c>
      <c r="H49" s="110"/>
      <c r="I49" s="110"/>
      <c r="J49" s="110"/>
      <c r="K49" s="110"/>
      <c r="L49" s="110"/>
      <c r="M49" s="110"/>
      <c r="N49" s="110"/>
      <c r="O49" s="110"/>
      <c r="P49" s="110"/>
      <c r="Q49" s="38"/>
      <c r="R49" s="110"/>
      <c r="S49" s="110"/>
      <c r="T49" s="110"/>
      <c r="U49" s="104"/>
      <c r="V49" s="104"/>
    </row>
    <row r="50" spans="1:22" s="32" customFormat="1" ht="25" customHeight="1" x14ac:dyDescent="0.2">
      <c r="A50" s="258">
        <v>19</v>
      </c>
      <c r="B50" s="196" t="s">
        <v>123</v>
      </c>
      <c r="C50" s="265"/>
      <c r="D50" s="200" t="s">
        <v>45</v>
      </c>
      <c r="E50" s="260">
        <v>19</v>
      </c>
      <c r="F50" s="262" t="s">
        <v>108</v>
      </c>
      <c r="G50" s="21" t="s">
        <v>47</v>
      </c>
      <c r="H50" s="96">
        <v>45691</v>
      </c>
      <c r="I50" s="124">
        <f>H50+13</f>
        <v>45704</v>
      </c>
      <c r="J50" s="124">
        <f>I50+3</f>
        <v>45707</v>
      </c>
      <c r="K50" s="124">
        <f>J50+35</f>
        <v>45742</v>
      </c>
      <c r="L50" s="125">
        <f>K50+5</f>
        <v>45747</v>
      </c>
      <c r="M50" s="125">
        <f>L50+1</f>
        <v>45748</v>
      </c>
      <c r="N50" s="126">
        <f>M50+15</f>
        <v>45763</v>
      </c>
      <c r="O50" s="124">
        <f>N50+5</f>
        <v>45768</v>
      </c>
      <c r="P50" s="124">
        <f>O50+12</f>
        <v>45780</v>
      </c>
      <c r="Q50" s="74"/>
      <c r="R50" s="124">
        <f>P50+4</f>
        <v>45784</v>
      </c>
      <c r="S50" s="124">
        <f>R50+3</f>
        <v>45787</v>
      </c>
      <c r="T50" s="124">
        <f>S50+3</f>
        <v>45790</v>
      </c>
      <c r="U50" s="128">
        <v>45762</v>
      </c>
      <c r="V50" s="129">
        <v>46018</v>
      </c>
    </row>
    <row r="51" spans="1:22" s="32" customFormat="1" ht="25" customHeight="1" thickBot="1" x14ac:dyDescent="0.2">
      <c r="A51" s="259"/>
      <c r="B51" s="197"/>
      <c r="C51" s="218"/>
      <c r="D51" s="200"/>
      <c r="E51" s="261"/>
      <c r="F51" s="263"/>
      <c r="G51" s="38" t="s">
        <v>48</v>
      </c>
      <c r="H51" s="110"/>
      <c r="I51" s="110"/>
      <c r="J51" s="110"/>
      <c r="K51" s="110"/>
      <c r="L51" s="110"/>
      <c r="M51" s="110"/>
      <c r="N51" s="110"/>
      <c r="O51" s="110"/>
      <c r="P51" s="110"/>
      <c r="Q51" s="38"/>
      <c r="R51" s="110"/>
      <c r="S51" s="110"/>
      <c r="T51" s="110"/>
      <c r="U51" s="104"/>
      <c r="V51" s="104"/>
    </row>
    <row r="52" spans="1:22" s="32" customFormat="1" ht="25" customHeight="1" x14ac:dyDescent="0.2">
      <c r="A52" s="258">
        <v>20</v>
      </c>
      <c r="B52" s="196" t="s">
        <v>124</v>
      </c>
      <c r="C52" s="264" t="s">
        <v>125</v>
      </c>
      <c r="D52" s="200" t="s">
        <v>45</v>
      </c>
      <c r="E52" s="260">
        <v>20</v>
      </c>
      <c r="F52" s="262" t="s">
        <v>108</v>
      </c>
      <c r="G52" s="21" t="s">
        <v>47</v>
      </c>
      <c r="H52" s="96">
        <v>45691</v>
      </c>
      <c r="I52" s="124">
        <f>H52+13</f>
        <v>45704</v>
      </c>
      <c r="J52" s="124">
        <f>I52+3</f>
        <v>45707</v>
      </c>
      <c r="K52" s="124">
        <f>J52+35</f>
        <v>45742</v>
      </c>
      <c r="L52" s="125">
        <f>K52+5</f>
        <v>45747</v>
      </c>
      <c r="M52" s="125">
        <f>L52+1</f>
        <v>45748</v>
      </c>
      <c r="N52" s="126">
        <f>M52+15</f>
        <v>45763</v>
      </c>
      <c r="O52" s="124">
        <f>N52+5</f>
        <v>45768</v>
      </c>
      <c r="P52" s="124">
        <f>O52+12</f>
        <v>45780</v>
      </c>
      <c r="Q52" s="74"/>
      <c r="R52" s="124">
        <f>P52+4</f>
        <v>45784</v>
      </c>
      <c r="S52" s="124">
        <f>R52+3</f>
        <v>45787</v>
      </c>
      <c r="T52" s="124">
        <f>S52+3</f>
        <v>45790</v>
      </c>
      <c r="U52" s="128">
        <v>45762</v>
      </c>
      <c r="V52" s="129">
        <v>46018</v>
      </c>
    </row>
    <row r="53" spans="1:22" s="32" customFormat="1" ht="25" customHeight="1" thickBot="1" x14ac:dyDescent="0.2">
      <c r="A53" s="259"/>
      <c r="B53" s="197"/>
      <c r="C53" s="265"/>
      <c r="D53" s="200"/>
      <c r="E53" s="261"/>
      <c r="F53" s="263"/>
      <c r="G53" s="38" t="s">
        <v>48</v>
      </c>
      <c r="H53" s="110"/>
      <c r="I53" s="110"/>
      <c r="J53" s="110"/>
      <c r="K53" s="110"/>
      <c r="L53" s="110"/>
      <c r="M53" s="110"/>
      <c r="N53" s="110"/>
      <c r="O53" s="110"/>
      <c r="P53" s="110"/>
      <c r="Q53" s="38"/>
      <c r="R53" s="110"/>
      <c r="S53" s="110"/>
      <c r="T53" s="110"/>
      <c r="U53" s="104"/>
      <c r="V53" s="104"/>
    </row>
    <row r="54" spans="1:22" s="32" customFormat="1" ht="25" customHeight="1" x14ac:dyDescent="0.2">
      <c r="A54" s="258">
        <v>21</v>
      </c>
      <c r="B54" s="196" t="s">
        <v>126</v>
      </c>
      <c r="C54" s="265"/>
      <c r="D54" s="200" t="s">
        <v>45</v>
      </c>
      <c r="E54" s="260">
        <v>21</v>
      </c>
      <c r="F54" s="262" t="s">
        <v>108</v>
      </c>
      <c r="G54" s="21" t="s">
        <v>47</v>
      </c>
      <c r="H54" s="96">
        <v>45691</v>
      </c>
      <c r="I54" s="124">
        <f>H54+13</f>
        <v>45704</v>
      </c>
      <c r="J54" s="124">
        <f>I54+3</f>
        <v>45707</v>
      </c>
      <c r="K54" s="124">
        <f>J54+35</f>
        <v>45742</v>
      </c>
      <c r="L54" s="125">
        <f>K54+5</f>
        <v>45747</v>
      </c>
      <c r="M54" s="125">
        <f>L54+1</f>
        <v>45748</v>
      </c>
      <c r="N54" s="126">
        <f>M54+15</f>
        <v>45763</v>
      </c>
      <c r="O54" s="124">
        <f>N54+5</f>
        <v>45768</v>
      </c>
      <c r="P54" s="124">
        <f>O54+12</f>
        <v>45780</v>
      </c>
      <c r="Q54" s="74"/>
      <c r="R54" s="124">
        <f>P54+4</f>
        <v>45784</v>
      </c>
      <c r="S54" s="124">
        <f>R54+3</f>
        <v>45787</v>
      </c>
      <c r="T54" s="124">
        <f>S54+3</f>
        <v>45790</v>
      </c>
      <c r="U54" s="128">
        <v>45762</v>
      </c>
      <c r="V54" s="129">
        <v>46018</v>
      </c>
    </row>
    <row r="55" spans="1:22" s="32" customFormat="1" ht="25" customHeight="1" thickBot="1" x14ac:dyDescent="0.2">
      <c r="A55" s="259"/>
      <c r="B55" s="197"/>
      <c r="C55" s="265"/>
      <c r="D55" s="200"/>
      <c r="E55" s="261"/>
      <c r="F55" s="263"/>
      <c r="G55" s="38" t="s">
        <v>48</v>
      </c>
      <c r="H55" s="110"/>
      <c r="I55" s="110"/>
      <c r="J55" s="110"/>
      <c r="K55" s="110"/>
      <c r="L55" s="110"/>
      <c r="M55" s="110"/>
      <c r="N55" s="110"/>
      <c r="O55" s="110"/>
      <c r="P55" s="110"/>
      <c r="Q55" s="38"/>
      <c r="R55" s="110"/>
      <c r="S55" s="110"/>
      <c r="T55" s="110"/>
      <c r="U55" s="104"/>
      <c r="V55" s="104"/>
    </row>
    <row r="56" spans="1:22" s="32" customFormat="1" ht="25" customHeight="1" x14ac:dyDescent="0.2">
      <c r="A56" s="258">
        <v>22</v>
      </c>
      <c r="B56" s="196" t="s">
        <v>127</v>
      </c>
      <c r="C56" s="265"/>
      <c r="D56" s="200" t="s">
        <v>45</v>
      </c>
      <c r="E56" s="260">
        <v>22</v>
      </c>
      <c r="F56" s="262" t="s">
        <v>108</v>
      </c>
      <c r="G56" s="36" t="s">
        <v>47</v>
      </c>
      <c r="H56" s="96">
        <v>45691</v>
      </c>
      <c r="I56" s="124">
        <f>H56+13</f>
        <v>45704</v>
      </c>
      <c r="J56" s="124">
        <f>I56+3</f>
        <v>45707</v>
      </c>
      <c r="K56" s="124">
        <f>J56+35</f>
        <v>45742</v>
      </c>
      <c r="L56" s="125">
        <f>K56+5</f>
        <v>45747</v>
      </c>
      <c r="M56" s="125">
        <f>L56+1</f>
        <v>45748</v>
      </c>
      <c r="N56" s="126">
        <f>M56+15</f>
        <v>45763</v>
      </c>
      <c r="O56" s="124">
        <f>N56+5</f>
        <v>45768</v>
      </c>
      <c r="P56" s="124">
        <f>O56+12</f>
        <v>45780</v>
      </c>
      <c r="Q56" s="74"/>
      <c r="R56" s="124">
        <f>P56+4</f>
        <v>45784</v>
      </c>
      <c r="S56" s="124">
        <f>R56+3</f>
        <v>45787</v>
      </c>
      <c r="T56" s="124">
        <f>S56+3</f>
        <v>45790</v>
      </c>
      <c r="U56" s="128">
        <v>45762</v>
      </c>
      <c r="V56" s="129">
        <v>46018</v>
      </c>
    </row>
    <row r="57" spans="1:22" s="32" customFormat="1" ht="25" customHeight="1" thickBot="1" x14ac:dyDescent="0.2">
      <c r="A57" s="259"/>
      <c r="B57" s="197"/>
      <c r="C57" s="265"/>
      <c r="D57" s="200"/>
      <c r="E57" s="261"/>
      <c r="F57" s="263"/>
      <c r="G57" s="38" t="s">
        <v>48</v>
      </c>
      <c r="H57" s="110"/>
      <c r="I57" s="110"/>
      <c r="J57" s="110"/>
      <c r="K57" s="110"/>
      <c r="L57" s="110"/>
      <c r="M57" s="110"/>
      <c r="N57" s="110"/>
      <c r="O57" s="110"/>
      <c r="P57" s="110"/>
      <c r="Q57" s="38"/>
      <c r="R57" s="110"/>
      <c r="S57" s="110"/>
      <c r="T57" s="110"/>
      <c r="U57" s="104"/>
      <c r="V57" s="104"/>
    </row>
    <row r="58" spans="1:22" s="32" customFormat="1" ht="25" customHeight="1" x14ac:dyDescent="0.2">
      <c r="A58" s="258">
        <v>23</v>
      </c>
      <c r="B58" s="196" t="s">
        <v>128</v>
      </c>
      <c r="C58" s="265"/>
      <c r="D58" s="200" t="s">
        <v>45</v>
      </c>
      <c r="E58" s="260">
        <v>23</v>
      </c>
      <c r="F58" s="262" t="s">
        <v>108</v>
      </c>
      <c r="G58" s="36" t="s">
        <v>47</v>
      </c>
      <c r="H58" s="96">
        <v>45702</v>
      </c>
      <c r="I58" s="124">
        <f>H58+13</f>
        <v>45715</v>
      </c>
      <c r="J58" s="124">
        <f>I58+3</f>
        <v>45718</v>
      </c>
      <c r="K58" s="124">
        <f>J58+35</f>
        <v>45753</v>
      </c>
      <c r="L58" s="125">
        <f>K58+5</f>
        <v>45758</v>
      </c>
      <c r="M58" s="125">
        <f>L58+1</f>
        <v>45759</v>
      </c>
      <c r="N58" s="126">
        <f>M58+15</f>
        <v>45774</v>
      </c>
      <c r="O58" s="124">
        <f>N58+5</f>
        <v>45779</v>
      </c>
      <c r="P58" s="124">
        <f>O58+12</f>
        <v>45791</v>
      </c>
      <c r="Q58" s="74"/>
      <c r="R58" s="124">
        <f>P58+4</f>
        <v>45795</v>
      </c>
      <c r="S58" s="124">
        <f>R58+3</f>
        <v>45798</v>
      </c>
      <c r="T58" s="124">
        <f>S58+3</f>
        <v>45801</v>
      </c>
      <c r="U58" s="128">
        <v>45762</v>
      </c>
      <c r="V58" s="129">
        <v>46018</v>
      </c>
    </row>
    <row r="59" spans="1:22" s="32" customFormat="1" ht="25" customHeight="1" thickBot="1" x14ac:dyDescent="0.2">
      <c r="A59" s="259"/>
      <c r="B59" s="197"/>
      <c r="C59" s="265"/>
      <c r="D59" s="200"/>
      <c r="E59" s="261"/>
      <c r="F59" s="263"/>
      <c r="G59" s="38" t="s">
        <v>48</v>
      </c>
      <c r="H59" s="110"/>
      <c r="I59" s="110"/>
      <c r="J59" s="110"/>
      <c r="K59" s="110"/>
      <c r="L59" s="110"/>
      <c r="M59" s="110"/>
      <c r="N59" s="110"/>
      <c r="O59" s="110"/>
      <c r="P59" s="110"/>
      <c r="Q59" s="38"/>
      <c r="R59" s="110"/>
      <c r="S59" s="110"/>
      <c r="T59" s="110"/>
      <c r="U59" s="104"/>
      <c r="V59" s="104"/>
    </row>
    <row r="60" spans="1:22" s="32" customFormat="1" ht="25" customHeight="1" x14ac:dyDescent="0.2">
      <c r="A60" s="258">
        <v>24</v>
      </c>
      <c r="B60" s="196" t="s">
        <v>129</v>
      </c>
      <c r="C60" s="265"/>
      <c r="D60" s="200" t="s">
        <v>45</v>
      </c>
      <c r="E60" s="260">
        <v>24</v>
      </c>
      <c r="F60" s="262" t="s">
        <v>108</v>
      </c>
      <c r="G60" s="36" t="s">
        <v>47</v>
      </c>
      <c r="H60" s="96">
        <v>45702</v>
      </c>
      <c r="I60" s="124">
        <f>H60+13</f>
        <v>45715</v>
      </c>
      <c r="J60" s="124">
        <f>I60+3</f>
        <v>45718</v>
      </c>
      <c r="K60" s="124">
        <f>J60+35</f>
        <v>45753</v>
      </c>
      <c r="L60" s="125">
        <f>K60+5</f>
        <v>45758</v>
      </c>
      <c r="M60" s="125">
        <f>L60+1</f>
        <v>45759</v>
      </c>
      <c r="N60" s="126">
        <f>M60+15</f>
        <v>45774</v>
      </c>
      <c r="O60" s="124">
        <f>N60+5</f>
        <v>45779</v>
      </c>
      <c r="P60" s="124">
        <f>O60+12</f>
        <v>45791</v>
      </c>
      <c r="Q60" s="74"/>
      <c r="R60" s="124">
        <f>P60+4</f>
        <v>45795</v>
      </c>
      <c r="S60" s="124">
        <f>R60+3</f>
        <v>45798</v>
      </c>
      <c r="T60" s="124">
        <f>S60+3</f>
        <v>45801</v>
      </c>
      <c r="U60" s="128">
        <v>45762</v>
      </c>
      <c r="V60" s="129">
        <v>46018</v>
      </c>
    </row>
    <row r="61" spans="1:22" s="32" customFormat="1" ht="25" customHeight="1" thickBot="1" x14ac:dyDescent="0.2">
      <c r="A61" s="259"/>
      <c r="B61" s="197"/>
      <c r="C61" s="265"/>
      <c r="D61" s="200"/>
      <c r="E61" s="261"/>
      <c r="F61" s="263"/>
      <c r="G61" s="38" t="s">
        <v>48</v>
      </c>
      <c r="H61" s="110"/>
      <c r="I61" s="110"/>
      <c r="J61" s="110"/>
      <c r="K61" s="110"/>
      <c r="L61" s="110"/>
      <c r="M61" s="110"/>
      <c r="N61" s="110"/>
      <c r="O61" s="110"/>
      <c r="P61" s="110"/>
      <c r="Q61" s="38"/>
      <c r="R61" s="110"/>
      <c r="S61" s="110"/>
      <c r="T61" s="110"/>
      <c r="U61" s="104"/>
      <c r="V61" s="104"/>
    </row>
    <row r="62" spans="1:22" s="32" customFormat="1" ht="25" customHeight="1" x14ac:dyDescent="0.2">
      <c r="A62" s="258">
        <v>25</v>
      </c>
      <c r="B62" s="196" t="s">
        <v>127</v>
      </c>
      <c r="C62" s="265"/>
      <c r="D62" s="200" t="s">
        <v>45</v>
      </c>
      <c r="E62" s="260">
        <v>25</v>
      </c>
      <c r="F62" s="262" t="s">
        <v>108</v>
      </c>
      <c r="G62" s="36" t="s">
        <v>47</v>
      </c>
      <c r="H62" s="96">
        <v>45702</v>
      </c>
      <c r="I62" s="124">
        <f>H62+13</f>
        <v>45715</v>
      </c>
      <c r="J62" s="124">
        <f>I62+3</f>
        <v>45718</v>
      </c>
      <c r="K62" s="124">
        <f>J62+35</f>
        <v>45753</v>
      </c>
      <c r="L62" s="125">
        <f>K62+5</f>
        <v>45758</v>
      </c>
      <c r="M62" s="125">
        <f>L62+1</f>
        <v>45759</v>
      </c>
      <c r="N62" s="126">
        <f>M62+15</f>
        <v>45774</v>
      </c>
      <c r="O62" s="124">
        <f>N62+5</f>
        <v>45779</v>
      </c>
      <c r="P62" s="124">
        <f>O62+12</f>
        <v>45791</v>
      </c>
      <c r="Q62" s="74"/>
      <c r="R62" s="124">
        <f>P62+4</f>
        <v>45795</v>
      </c>
      <c r="S62" s="124">
        <f>R62+3</f>
        <v>45798</v>
      </c>
      <c r="T62" s="124">
        <f>S62+3</f>
        <v>45801</v>
      </c>
      <c r="U62" s="128">
        <v>45762</v>
      </c>
      <c r="V62" s="129">
        <v>46018</v>
      </c>
    </row>
    <row r="63" spans="1:22" s="32" customFormat="1" ht="25" customHeight="1" thickBot="1" x14ac:dyDescent="0.2">
      <c r="A63" s="259"/>
      <c r="B63" s="197"/>
      <c r="C63" s="265"/>
      <c r="D63" s="200"/>
      <c r="E63" s="261"/>
      <c r="F63" s="263"/>
      <c r="G63" s="38" t="s">
        <v>48</v>
      </c>
      <c r="H63" s="110"/>
      <c r="I63" s="110"/>
      <c r="J63" s="110"/>
      <c r="K63" s="110"/>
      <c r="L63" s="110"/>
      <c r="M63" s="110"/>
      <c r="N63" s="110"/>
      <c r="O63" s="110"/>
      <c r="P63" s="110"/>
      <c r="Q63" s="38"/>
      <c r="R63" s="110"/>
      <c r="S63" s="110"/>
      <c r="T63" s="110"/>
      <c r="U63" s="104"/>
      <c r="V63" s="104"/>
    </row>
    <row r="64" spans="1:22" s="32" customFormat="1" ht="25" customHeight="1" x14ac:dyDescent="0.2">
      <c r="A64" s="258">
        <v>26</v>
      </c>
      <c r="B64" s="196" t="s">
        <v>130</v>
      </c>
      <c r="C64" s="265"/>
      <c r="D64" s="200" t="s">
        <v>45</v>
      </c>
      <c r="E64" s="260">
        <v>26</v>
      </c>
      <c r="F64" s="262" t="s">
        <v>108</v>
      </c>
      <c r="G64" s="36" t="s">
        <v>47</v>
      </c>
      <c r="H64" s="96">
        <v>45702</v>
      </c>
      <c r="I64" s="124">
        <f>H64+13</f>
        <v>45715</v>
      </c>
      <c r="J64" s="124">
        <f>I64+3</f>
        <v>45718</v>
      </c>
      <c r="K64" s="124">
        <f>J64+35</f>
        <v>45753</v>
      </c>
      <c r="L64" s="125">
        <f>K64+5</f>
        <v>45758</v>
      </c>
      <c r="M64" s="125">
        <f>L64+1</f>
        <v>45759</v>
      </c>
      <c r="N64" s="126">
        <f>M64+15</f>
        <v>45774</v>
      </c>
      <c r="O64" s="124">
        <f>N64+5</f>
        <v>45779</v>
      </c>
      <c r="P64" s="124">
        <f>O64+12</f>
        <v>45791</v>
      </c>
      <c r="Q64" s="74"/>
      <c r="R64" s="124">
        <f>P64+4</f>
        <v>45795</v>
      </c>
      <c r="S64" s="124">
        <f>R64+3</f>
        <v>45798</v>
      </c>
      <c r="T64" s="124">
        <f>S64+3</f>
        <v>45801</v>
      </c>
      <c r="U64" s="128">
        <v>45762</v>
      </c>
      <c r="V64" s="129">
        <v>46018</v>
      </c>
    </row>
    <row r="65" spans="1:22" s="32" customFormat="1" ht="25" customHeight="1" thickBot="1" x14ac:dyDescent="0.2">
      <c r="A65" s="259"/>
      <c r="B65" s="197"/>
      <c r="C65" s="265"/>
      <c r="D65" s="200"/>
      <c r="E65" s="261"/>
      <c r="F65" s="263"/>
      <c r="G65" s="38" t="s">
        <v>48</v>
      </c>
      <c r="H65" s="110"/>
      <c r="I65" s="110"/>
      <c r="J65" s="110"/>
      <c r="K65" s="110"/>
      <c r="L65" s="110"/>
      <c r="M65" s="110"/>
      <c r="N65" s="110"/>
      <c r="O65" s="110"/>
      <c r="P65" s="110"/>
      <c r="Q65" s="38"/>
      <c r="R65" s="110"/>
      <c r="S65" s="110"/>
      <c r="T65" s="110"/>
      <c r="U65" s="104"/>
      <c r="V65" s="104"/>
    </row>
    <row r="66" spans="1:22" s="32" customFormat="1" ht="25" customHeight="1" x14ac:dyDescent="0.2">
      <c r="A66" s="258">
        <v>27</v>
      </c>
      <c r="B66" s="266" t="s">
        <v>131</v>
      </c>
      <c r="C66" s="265"/>
      <c r="D66" s="200" t="s">
        <v>45</v>
      </c>
      <c r="E66" s="260">
        <v>27</v>
      </c>
      <c r="F66" s="262" t="s">
        <v>108</v>
      </c>
      <c r="G66" s="36" t="s">
        <v>47</v>
      </c>
      <c r="H66" s="96">
        <v>45702</v>
      </c>
      <c r="I66" s="124">
        <f>H66+13</f>
        <v>45715</v>
      </c>
      <c r="J66" s="124">
        <f>I66+3</f>
        <v>45718</v>
      </c>
      <c r="K66" s="124">
        <f>J66+35</f>
        <v>45753</v>
      </c>
      <c r="L66" s="125">
        <f>K66+5</f>
        <v>45758</v>
      </c>
      <c r="M66" s="125">
        <f>L66+1</f>
        <v>45759</v>
      </c>
      <c r="N66" s="126">
        <f>M66+15</f>
        <v>45774</v>
      </c>
      <c r="O66" s="124">
        <f>N66+5</f>
        <v>45779</v>
      </c>
      <c r="P66" s="124">
        <f>O66+12</f>
        <v>45791</v>
      </c>
      <c r="Q66" s="74"/>
      <c r="R66" s="124">
        <f>P66+4</f>
        <v>45795</v>
      </c>
      <c r="S66" s="124">
        <f>R66+3</f>
        <v>45798</v>
      </c>
      <c r="T66" s="124">
        <f>S66+3</f>
        <v>45801</v>
      </c>
      <c r="U66" s="128">
        <v>45762</v>
      </c>
      <c r="V66" s="129">
        <v>46018</v>
      </c>
    </row>
    <row r="67" spans="1:22" s="32" customFormat="1" ht="25" customHeight="1" thickBot="1" x14ac:dyDescent="0.2">
      <c r="A67" s="259"/>
      <c r="B67" s="267"/>
      <c r="C67" s="265"/>
      <c r="D67" s="200"/>
      <c r="E67" s="261"/>
      <c r="F67" s="263"/>
      <c r="G67" s="38" t="s">
        <v>48</v>
      </c>
      <c r="H67" s="110"/>
      <c r="I67" s="110"/>
      <c r="J67" s="110"/>
      <c r="K67" s="110"/>
      <c r="L67" s="110"/>
      <c r="M67" s="110"/>
      <c r="N67" s="110"/>
      <c r="O67" s="110"/>
      <c r="P67" s="110"/>
      <c r="Q67" s="38"/>
      <c r="R67" s="110"/>
      <c r="S67" s="110"/>
      <c r="T67" s="110"/>
      <c r="U67" s="104"/>
      <c r="V67" s="104"/>
    </row>
    <row r="68" spans="1:22" s="32" customFormat="1" ht="25" customHeight="1" x14ac:dyDescent="0.2">
      <c r="A68" s="258">
        <v>28</v>
      </c>
      <c r="B68" s="196" t="s">
        <v>132</v>
      </c>
      <c r="C68" s="265"/>
      <c r="D68" s="200" t="s">
        <v>45</v>
      </c>
      <c r="E68" s="260">
        <v>28</v>
      </c>
      <c r="F68" s="262" t="s">
        <v>108</v>
      </c>
      <c r="G68" s="36" t="s">
        <v>47</v>
      </c>
      <c r="H68" s="96">
        <v>45721</v>
      </c>
      <c r="I68" s="124">
        <f>H68+13</f>
        <v>45734</v>
      </c>
      <c r="J68" s="124">
        <f>I68+3</f>
        <v>45737</v>
      </c>
      <c r="K68" s="124">
        <f>J68+35</f>
        <v>45772</v>
      </c>
      <c r="L68" s="125">
        <f>K68+5</f>
        <v>45777</v>
      </c>
      <c r="M68" s="125">
        <f>L68+1</f>
        <v>45778</v>
      </c>
      <c r="N68" s="126">
        <f>M68+15</f>
        <v>45793</v>
      </c>
      <c r="O68" s="124">
        <f>N68+5</f>
        <v>45798</v>
      </c>
      <c r="P68" s="124">
        <f>O68+12</f>
        <v>45810</v>
      </c>
      <c r="Q68" s="74"/>
      <c r="R68" s="124">
        <f>P68+4</f>
        <v>45814</v>
      </c>
      <c r="S68" s="124">
        <f>R68+3</f>
        <v>45817</v>
      </c>
      <c r="T68" s="124">
        <f>S68+3</f>
        <v>45820</v>
      </c>
      <c r="U68" s="128">
        <v>45762</v>
      </c>
      <c r="V68" s="129">
        <v>46018</v>
      </c>
    </row>
    <row r="69" spans="1:22" s="32" customFormat="1" ht="25" customHeight="1" thickBot="1" x14ac:dyDescent="0.2">
      <c r="A69" s="259"/>
      <c r="B69" s="197"/>
      <c r="C69" s="218"/>
      <c r="D69" s="200"/>
      <c r="E69" s="261"/>
      <c r="F69" s="263"/>
      <c r="G69" s="38" t="s">
        <v>48</v>
      </c>
      <c r="H69" s="110"/>
      <c r="I69" s="110"/>
      <c r="J69" s="110"/>
      <c r="K69" s="110"/>
      <c r="L69" s="110"/>
      <c r="M69" s="110"/>
      <c r="N69" s="110"/>
      <c r="O69" s="110"/>
      <c r="P69" s="110"/>
      <c r="Q69" s="38"/>
      <c r="R69" s="110"/>
      <c r="S69" s="110"/>
      <c r="T69" s="110"/>
      <c r="U69" s="104"/>
      <c r="V69" s="104"/>
    </row>
    <row r="70" spans="1:22" s="32" customFormat="1" ht="25" customHeight="1" x14ac:dyDescent="0.2">
      <c r="A70" s="258">
        <v>29</v>
      </c>
      <c r="B70" s="196" t="s">
        <v>133</v>
      </c>
      <c r="C70" s="264" t="s">
        <v>134</v>
      </c>
      <c r="D70" s="200" t="s">
        <v>45</v>
      </c>
      <c r="E70" s="260">
        <v>29</v>
      </c>
      <c r="F70" s="262" t="s">
        <v>108</v>
      </c>
      <c r="G70" s="36" t="s">
        <v>47</v>
      </c>
      <c r="H70" s="96">
        <v>45721</v>
      </c>
      <c r="I70" s="124">
        <f>H70+13</f>
        <v>45734</v>
      </c>
      <c r="J70" s="124">
        <f>I70+3</f>
        <v>45737</v>
      </c>
      <c r="K70" s="124">
        <f>J70+35</f>
        <v>45772</v>
      </c>
      <c r="L70" s="125">
        <f>K70+5</f>
        <v>45777</v>
      </c>
      <c r="M70" s="125">
        <f>L70+1</f>
        <v>45778</v>
      </c>
      <c r="N70" s="126">
        <f>M70+15</f>
        <v>45793</v>
      </c>
      <c r="O70" s="124">
        <f>N70+5</f>
        <v>45798</v>
      </c>
      <c r="P70" s="124">
        <f>O70+12</f>
        <v>45810</v>
      </c>
      <c r="Q70" s="74"/>
      <c r="R70" s="124">
        <f>P70+4</f>
        <v>45814</v>
      </c>
      <c r="S70" s="124">
        <f>R70+3</f>
        <v>45817</v>
      </c>
      <c r="T70" s="124">
        <f>S70+3</f>
        <v>45820</v>
      </c>
      <c r="U70" s="128">
        <v>45762</v>
      </c>
      <c r="V70" s="129">
        <v>46018</v>
      </c>
    </row>
    <row r="71" spans="1:22" s="32" customFormat="1" ht="25" customHeight="1" thickBot="1" x14ac:dyDescent="0.2">
      <c r="A71" s="259"/>
      <c r="B71" s="197"/>
      <c r="C71" s="218"/>
      <c r="D71" s="200"/>
      <c r="E71" s="261"/>
      <c r="F71" s="263"/>
      <c r="G71" s="38" t="s">
        <v>48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38"/>
      <c r="R71" s="110"/>
      <c r="S71" s="110"/>
      <c r="T71" s="110"/>
      <c r="U71" s="104"/>
      <c r="V71" s="104"/>
    </row>
    <row r="72" spans="1:22" s="32" customFormat="1" ht="25" customHeight="1" x14ac:dyDescent="0.2">
      <c r="A72" s="258">
        <v>30</v>
      </c>
      <c r="B72" s="196" t="s">
        <v>135</v>
      </c>
      <c r="C72" s="264" t="s">
        <v>136</v>
      </c>
      <c r="D72" s="200" t="s">
        <v>45</v>
      </c>
      <c r="E72" s="260">
        <v>30</v>
      </c>
      <c r="F72" s="262" t="s">
        <v>108</v>
      </c>
      <c r="G72" s="36" t="s">
        <v>47</v>
      </c>
      <c r="H72" s="96">
        <v>45721</v>
      </c>
      <c r="I72" s="124">
        <f>H72+13</f>
        <v>45734</v>
      </c>
      <c r="J72" s="124">
        <f>I72+3</f>
        <v>45737</v>
      </c>
      <c r="K72" s="124">
        <f>J72+35</f>
        <v>45772</v>
      </c>
      <c r="L72" s="125">
        <f>K72+5</f>
        <v>45777</v>
      </c>
      <c r="M72" s="125">
        <f>L72+1</f>
        <v>45778</v>
      </c>
      <c r="N72" s="126">
        <f>M72+15</f>
        <v>45793</v>
      </c>
      <c r="O72" s="124">
        <f>N72+5</f>
        <v>45798</v>
      </c>
      <c r="P72" s="124">
        <f>O72+12</f>
        <v>45810</v>
      </c>
      <c r="Q72" s="74"/>
      <c r="R72" s="124">
        <f>P72+4</f>
        <v>45814</v>
      </c>
      <c r="S72" s="124">
        <f>R72+3</f>
        <v>45817</v>
      </c>
      <c r="T72" s="124">
        <f>S72+3</f>
        <v>45820</v>
      </c>
      <c r="U72" s="128">
        <v>45762</v>
      </c>
      <c r="V72" s="129">
        <v>46018</v>
      </c>
    </row>
    <row r="73" spans="1:22" s="32" customFormat="1" ht="25" customHeight="1" thickBot="1" x14ac:dyDescent="0.2">
      <c r="A73" s="259"/>
      <c r="B73" s="197"/>
      <c r="C73" s="265"/>
      <c r="D73" s="200"/>
      <c r="E73" s="261"/>
      <c r="F73" s="263"/>
      <c r="G73" s="38" t="s">
        <v>48</v>
      </c>
      <c r="H73" s="110"/>
      <c r="I73" s="110"/>
      <c r="J73" s="110"/>
      <c r="K73" s="110"/>
      <c r="L73" s="110"/>
      <c r="M73" s="110"/>
      <c r="N73" s="110"/>
      <c r="O73" s="110"/>
      <c r="P73" s="110"/>
      <c r="Q73" s="38"/>
      <c r="R73" s="110"/>
      <c r="S73" s="110"/>
      <c r="T73" s="110"/>
      <c r="U73" s="104"/>
      <c r="V73" s="104"/>
    </row>
    <row r="74" spans="1:22" s="32" customFormat="1" ht="25" customHeight="1" x14ac:dyDescent="0.2">
      <c r="A74" s="258">
        <v>31</v>
      </c>
      <c r="B74" s="196" t="s">
        <v>135</v>
      </c>
      <c r="C74" s="265"/>
      <c r="D74" s="200" t="s">
        <v>45</v>
      </c>
      <c r="E74" s="260">
        <v>31</v>
      </c>
      <c r="F74" s="262" t="s">
        <v>108</v>
      </c>
      <c r="G74" s="36" t="s">
        <v>47</v>
      </c>
      <c r="H74" s="96">
        <v>45721</v>
      </c>
      <c r="I74" s="124">
        <f>H74+13</f>
        <v>45734</v>
      </c>
      <c r="J74" s="124">
        <f>I74+3</f>
        <v>45737</v>
      </c>
      <c r="K74" s="124">
        <f>J74+35</f>
        <v>45772</v>
      </c>
      <c r="L74" s="125">
        <f>K74+5</f>
        <v>45777</v>
      </c>
      <c r="M74" s="125">
        <f>L74+1</f>
        <v>45778</v>
      </c>
      <c r="N74" s="126">
        <f>M74+15</f>
        <v>45793</v>
      </c>
      <c r="O74" s="124">
        <f>N74+5</f>
        <v>45798</v>
      </c>
      <c r="P74" s="124">
        <f>O74+12</f>
        <v>45810</v>
      </c>
      <c r="Q74" s="74"/>
      <c r="R74" s="124">
        <f>P74+4</f>
        <v>45814</v>
      </c>
      <c r="S74" s="124">
        <f>R74+3</f>
        <v>45817</v>
      </c>
      <c r="T74" s="124">
        <f>S74+3</f>
        <v>45820</v>
      </c>
      <c r="U74" s="128">
        <v>45762</v>
      </c>
      <c r="V74" s="129">
        <v>46018</v>
      </c>
    </row>
    <row r="75" spans="1:22" s="32" customFormat="1" ht="25" customHeight="1" thickBot="1" x14ac:dyDescent="0.2">
      <c r="A75" s="259"/>
      <c r="B75" s="197"/>
      <c r="C75" s="218"/>
      <c r="D75" s="200"/>
      <c r="E75" s="261"/>
      <c r="F75" s="263"/>
      <c r="G75" s="38" t="s">
        <v>48</v>
      </c>
      <c r="H75" s="110"/>
      <c r="I75" s="110"/>
      <c r="J75" s="110"/>
      <c r="K75" s="110"/>
      <c r="L75" s="110"/>
      <c r="M75" s="110"/>
      <c r="N75" s="110"/>
      <c r="O75" s="110"/>
      <c r="P75" s="110"/>
      <c r="Q75" s="38"/>
      <c r="R75" s="110"/>
      <c r="S75" s="110"/>
      <c r="T75" s="110"/>
      <c r="U75" s="104"/>
      <c r="V75" s="104"/>
    </row>
    <row r="76" spans="1:22" s="32" customFormat="1" ht="25" customHeight="1" x14ac:dyDescent="0.2">
      <c r="A76" s="258">
        <v>32</v>
      </c>
      <c r="B76" s="196" t="s">
        <v>51</v>
      </c>
      <c r="C76" s="264" t="s">
        <v>52</v>
      </c>
      <c r="D76" s="200" t="s">
        <v>45</v>
      </c>
      <c r="E76" s="260">
        <v>32</v>
      </c>
      <c r="F76" s="262" t="s">
        <v>108</v>
      </c>
      <c r="G76" s="36" t="s">
        <v>47</v>
      </c>
      <c r="H76" s="96">
        <v>45721</v>
      </c>
      <c r="I76" s="124">
        <f>H76+13</f>
        <v>45734</v>
      </c>
      <c r="J76" s="124">
        <f>I76+3</f>
        <v>45737</v>
      </c>
      <c r="K76" s="124">
        <f>J76+35</f>
        <v>45772</v>
      </c>
      <c r="L76" s="125">
        <f>K76+5</f>
        <v>45777</v>
      </c>
      <c r="M76" s="125">
        <f>L76+1</f>
        <v>45778</v>
      </c>
      <c r="N76" s="126">
        <f>M76+15</f>
        <v>45793</v>
      </c>
      <c r="O76" s="124">
        <f>N76+5</f>
        <v>45798</v>
      </c>
      <c r="P76" s="124">
        <f>O76+12</f>
        <v>45810</v>
      </c>
      <c r="Q76" s="74"/>
      <c r="R76" s="124">
        <f>P76+4</f>
        <v>45814</v>
      </c>
      <c r="S76" s="124">
        <f>R76+3</f>
        <v>45817</v>
      </c>
      <c r="T76" s="124">
        <f>S76+3</f>
        <v>45820</v>
      </c>
      <c r="U76" s="128">
        <v>45762</v>
      </c>
      <c r="V76" s="129">
        <v>46018</v>
      </c>
    </row>
    <row r="77" spans="1:22" s="32" customFormat="1" ht="25" customHeight="1" thickBot="1" x14ac:dyDescent="0.2">
      <c r="A77" s="259"/>
      <c r="B77" s="197"/>
      <c r="C77" s="265"/>
      <c r="D77" s="200"/>
      <c r="E77" s="261"/>
      <c r="F77" s="263"/>
      <c r="G77" s="38" t="s">
        <v>48</v>
      </c>
      <c r="H77" s="110"/>
      <c r="I77" s="110"/>
      <c r="J77" s="110"/>
      <c r="K77" s="110"/>
      <c r="L77" s="110"/>
      <c r="M77" s="110"/>
      <c r="N77" s="110"/>
      <c r="O77" s="110"/>
      <c r="P77" s="110"/>
      <c r="Q77" s="38"/>
      <c r="R77" s="110"/>
      <c r="S77" s="110"/>
      <c r="T77" s="110"/>
      <c r="U77" s="104"/>
      <c r="V77" s="104"/>
    </row>
    <row r="78" spans="1:22" s="32" customFormat="1" ht="25" customHeight="1" x14ac:dyDescent="0.2">
      <c r="A78" s="258">
        <v>33</v>
      </c>
      <c r="B78" s="196" t="s">
        <v>137</v>
      </c>
      <c r="C78" s="265"/>
      <c r="D78" s="200" t="s">
        <v>45</v>
      </c>
      <c r="E78" s="260">
        <v>33</v>
      </c>
      <c r="F78" s="262" t="s">
        <v>108</v>
      </c>
      <c r="G78" s="36" t="s">
        <v>47</v>
      </c>
      <c r="H78" s="96">
        <v>45721</v>
      </c>
      <c r="I78" s="124">
        <f>H78+13</f>
        <v>45734</v>
      </c>
      <c r="J78" s="124">
        <f>I78+3</f>
        <v>45737</v>
      </c>
      <c r="K78" s="124">
        <f>J78+35</f>
        <v>45772</v>
      </c>
      <c r="L78" s="125">
        <f>K78+5</f>
        <v>45777</v>
      </c>
      <c r="M78" s="125">
        <f>L78+1</f>
        <v>45778</v>
      </c>
      <c r="N78" s="126">
        <f>M78+15</f>
        <v>45793</v>
      </c>
      <c r="O78" s="124">
        <f>N78+5</f>
        <v>45798</v>
      </c>
      <c r="P78" s="124">
        <f>O78+12</f>
        <v>45810</v>
      </c>
      <c r="Q78" s="74"/>
      <c r="R78" s="124">
        <f>P78+4</f>
        <v>45814</v>
      </c>
      <c r="S78" s="124">
        <f>R78+3</f>
        <v>45817</v>
      </c>
      <c r="T78" s="124">
        <f>S78+3</f>
        <v>45820</v>
      </c>
      <c r="U78" s="128">
        <v>45762</v>
      </c>
      <c r="V78" s="129">
        <v>46018</v>
      </c>
    </row>
    <row r="79" spans="1:22" s="32" customFormat="1" ht="25" customHeight="1" thickBot="1" x14ac:dyDescent="0.2">
      <c r="A79" s="259"/>
      <c r="B79" s="197"/>
      <c r="C79" s="265"/>
      <c r="D79" s="200"/>
      <c r="E79" s="261"/>
      <c r="F79" s="263"/>
      <c r="G79" s="38" t="s">
        <v>48</v>
      </c>
      <c r="H79" s="110"/>
      <c r="I79" s="110"/>
      <c r="J79" s="110"/>
      <c r="K79" s="110"/>
      <c r="L79" s="110"/>
      <c r="M79" s="110"/>
      <c r="N79" s="110"/>
      <c r="O79" s="110"/>
      <c r="P79" s="110"/>
      <c r="Q79" s="38"/>
      <c r="R79" s="110"/>
      <c r="S79" s="110"/>
      <c r="T79" s="110"/>
      <c r="U79" s="104"/>
      <c r="V79" s="104"/>
    </row>
    <row r="80" spans="1:22" s="32" customFormat="1" ht="25" customHeight="1" x14ac:dyDescent="0.2">
      <c r="A80" s="258">
        <v>34</v>
      </c>
      <c r="B80" s="196" t="s">
        <v>138</v>
      </c>
      <c r="C80" s="265"/>
      <c r="D80" s="200" t="s">
        <v>45</v>
      </c>
      <c r="E80" s="260">
        <v>34</v>
      </c>
      <c r="F80" s="262" t="s">
        <v>108</v>
      </c>
      <c r="G80" s="36" t="s">
        <v>47</v>
      </c>
      <c r="H80" s="96">
        <v>45721</v>
      </c>
      <c r="I80" s="124">
        <f>H80+13</f>
        <v>45734</v>
      </c>
      <c r="J80" s="124">
        <f>I80+3</f>
        <v>45737</v>
      </c>
      <c r="K80" s="124">
        <f>J80+35</f>
        <v>45772</v>
      </c>
      <c r="L80" s="125">
        <f>K80+5</f>
        <v>45777</v>
      </c>
      <c r="M80" s="125">
        <f>L80+1</f>
        <v>45778</v>
      </c>
      <c r="N80" s="126">
        <f>M80+15</f>
        <v>45793</v>
      </c>
      <c r="O80" s="124">
        <f>N80+5</f>
        <v>45798</v>
      </c>
      <c r="P80" s="124">
        <f>O80+12</f>
        <v>45810</v>
      </c>
      <c r="Q80" s="74"/>
      <c r="R80" s="124">
        <f>P80+4</f>
        <v>45814</v>
      </c>
      <c r="S80" s="124">
        <f>R80+3</f>
        <v>45817</v>
      </c>
      <c r="T80" s="124">
        <f>S80+3</f>
        <v>45820</v>
      </c>
      <c r="U80" s="128">
        <v>45762</v>
      </c>
      <c r="V80" s="129">
        <v>46018</v>
      </c>
    </row>
    <row r="81" spans="1:22" s="32" customFormat="1" ht="25" customHeight="1" thickBot="1" x14ac:dyDescent="0.2">
      <c r="A81" s="259"/>
      <c r="B81" s="197"/>
      <c r="C81" s="265"/>
      <c r="D81" s="200"/>
      <c r="E81" s="261"/>
      <c r="F81" s="263"/>
      <c r="G81" s="38" t="s">
        <v>48</v>
      </c>
      <c r="H81" s="110"/>
      <c r="I81" s="110"/>
      <c r="J81" s="110"/>
      <c r="K81" s="110"/>
      <c r="L81" s="110"/>
      <c r="M81" s="110"/>
      <c r="N81" s="110"/>
      <c r="O81" s="110"/>
      <c r="P81" s="110"/>
      <c r="Q81" s="38"/>
      <c r="R81" s="110"/>
      <c r="S81" s="110"/>
      <c r="T81" s="110"/>
      <c r="U81" s="104"/>
      <c r="V81" s="104"/>
    </row>
    <row r="82" spans="1:22" s="32" customFormat="1" ht="25" customHeight="1" x14ac:dyDescent="0.2">
      <c r="A82" s="258">
        <v>35</v>
      </c>
      <c r="B82" s="196" t="s">
        <v>139</v>
      </c>
      <c r="C82" s="265"/>
      <c r="D82" s="200" t="s">
        <v>45</v>
      </c>
      <c r="E82" s="260">
        <v>35</v>
      </c>
      <c r="F82" s="262" t="s">
        <v>108</v>
      </c>
      <c r="G82" s="36" t="s">
        <v>47</v>
      </c>
      <c r="H82" s="96">
        <v>45755</v>
      </c>
      <c r="I82" s="124">
        <f>H82+13</f>
        <v>45768</v>
      </c>
      <c r="J82" s="124">
        <f>I82+3</f>
        <v>45771</v>
      </c>
      <c r="K82" s="124">
        <f>J82+35</f>
        <v>45806</v>
      </c>
      <c r="L82" s="125">
        <f>K82+5</f>
        <v>45811</v>
      </c>
      <c r="M82" s="125">
        <f>L82+1</f>
        <v>45812</v>
      </c>
      <c r="N82" s="126">
        <f>M82+15</f>
        <v>45827</v>
      </c>
      <c r="O82" s="124">
        <f>N82+5</f>
        <v>45832</v>
      </c>
      <c r="P82" s="124">
        <f>O82+12</f>
        <v>45844</v>
      </c>
      <c r="Q82" s="74"/>
      <c r="R82" s="124">
        <f>P82+4</f>
        <v>45848</v>
      </c>
      <c r="S82" s="124">
        <f>R82+3</f>
        <v>45851</v>
      </c>
      <c r="T82" s="124">
        <f>S82+3</f>
        <v>45854</v>
      </c>
      <c r="U82" s="128">
        <v>45762</v>
      </c>
      <c r="V82" s="129">
        <v>46018</v>
      </c>
    </row>
    <row r="83" spans="1:22" s="32" customFormat="1" ht="25" customHeight="1" thickBot="1" x14ac:dyDescent="0.2">
      <c r="A83" s="259"/>
      <c r="B83" s="197"/>
      <c r="C83" s="265"/>
      <c r="D83" s="200"/>
      <c r="E83" s="261"/>
      <c r="F83" s="263"/>
      <c r="G83" s="38" t="s">
        <v>48</v>
      </c>
      <c r="H83" s="110"/>
      <c r="I83" s="110"/>
      <c r="J83" s="110"/>
      <c r="K83" s="110"/>
      <c r="L83" s="110"/>
      <c r="M83" s="110"/>
      <c r="N83" s="110"/>
      <c r="O83" s="110"/>
      <c r="P83" s="110"/>
      <c r="Q83" s="38"/>
      <c r="R83" s="110"/>
      <c r="S83" s="110"/>
      <c r="T83" s="110"/>
      <c r="U83" s="104"/>
      <c r="V83" s="104"/>
    </row>
    <row r="84" spans="1:22" s="32" customFormat="1" ht="25" customHeight="1" x14ac:dyDescent="0.2">
      <c r="A84" s="258">
        <v>36</v>
      </c>
      <c r="B84" s="196" t="s">
        <v>137</v>
      </c>
      <c r="C84" s="265"/>
      <c r="D84" s="200" t="s">
        <v>45</v>
      </c>
      <c r="E84" s="260">
        <v>36</v>
      </c>
      <c r="F84" s="262" t="s">
        <v>108</v>
      </c>
      <c r="G84" s="36" t="s">
        <v>47</v>
      </c>
      <c r="H84" s="96">
        <v>45755</v>
      </c>
      <c r="I84" s="124">
        <f>H84+13</f>
        <v>45768</v>
      </c>
      <c r="J84" s="124">
        <f>I84+3</f>
        <v>45771</v>
      </c>
      <c r="K84" s="124">
        <f>J84+35</f>
        <v>45806</v>
      </c>
      <c r="L84" s="125">
        <f>K84+5</f>
        <v>45811</v>
      </c>
      <c r="M84" s="125">
        <f>L84+1</f>
        <v>45812</v>
      </c>
      <c r="N84" s="126">
        <f>M84+15</f>
        <v>45827</v>
      </c>
      <c r="O84" s="124">
        <f>N84+5</f>
        <v>45832</v>
      </c>
      <c r="P84" s="124">
        <f>O84+12</f>
        <v>45844</v>
      </c>
      <c r="Q84" s="74"/>
      <c r="R84" s="124">
        <f>P84+4</f>
        <v>45848</v>
      </c>
      <c r="S84" s="124">
        <f>R84+3</f>
        <v>45851</v>
      </c>
      <c r="T84" s="124">
        <f>S84+3</f>
        <v>45854</v>
      </c>
      <c r="U84" s="128">
        <v>45762</v>
      </c>
      <c r="V84" s="129">
        <v>46018</v>
      </c>
    </row>
    <row r="85" spans="1:22" s="32" customFormat="1" ht="25" customHeight="1" thickBot="1" x14ac:dyDescent="0.2">
      <c r="A85" s="259"/>
      <c r="B85" s="197"/>
      <c r="C85" s="265"/>
      <c r="D85" s="200"/>
      <c r="E85" s="261"/>
      <c r="F85" s="263"/>
      <c r="G85" s="38" t="s">
        <v>48</v>
      </c>
      <c r="H85" s="110"/>
      <c r="I85" s="110"/>
      <c r="J85" s="110"/>
      <c r="K85" s="110"/>
      <c r="L85" s="110"/>
      <c r="M85" s="110"/>
      <c r="N85" s="110"/>
      <c r="O85" s="110"/>
      <c r="P85" s="110"/>
      <c r="Q85" s="38"/>
      <c r="R85" s="110"/>
      <c r="S85" s="110"/>
      <c r="T85" s="110"/>
      <c r="U85" s="104"/>
      <c r="V85" s="104"/>
    </row>
    <row r="86" spans="1:22" s="32" customFormat="1" ht="25" customHeight="1" x14ac:dyDescent="0.2">
      <c r="A86" s="258">
        <v>37</v>
      </c>
      <c r="B86" s="196" t="s">
        <v>140</v>
      </c>
      <c r="C86" s="265"/>
      <c r="D86" s="200" t="s">
        <v>45</v>
      </c>
      <c r="E86" s="260">
        <v>37</v>
      </c>
      <c r="F86" s="262" t="s">
        <v>108</v>
      </c>
      <c r="G86" s="36" t="s">
        <v>47</v>
      </c>
      <c r="H86" s="96">
        <v>45755</v>
      </c>
      <c r="I86" s="124">
        <f>H86+13</f>
        <v>45768</v>
      </c>
      <c r="J86" s="124">
        <f>I86+3</f>
        <v>45771</v>
      </c>
      <c r="K86" s="124">
        <f>J86+35</f>
        <v>45806</v>
      </c>
      <c r="L86" s="125">
        <f>K86+5</f>
        <v>45811</v>
      </c>
      <c r="M86" s="125">
        <f>L86+1</f>
        <v>45812</v>
      </c>
      <c r="N86" s="126">
        <f>M86+15</f>
        <v>45827</v>
      </c>
      <c r="O86" s="124">
        <f>N86+5</f>
        <v>45832</v>
      </c>
      <c r="P86" s="124">
        <f>O86+12</f>
        <v>45844</v>
      </c>
      <c r="Q86" s="74"/>
      <c r="R86" s="124">
        <f>P86+4</f>
        <v>45848</v>
      </c>
      <c r="S86" s="124">
        <f>R86+3</f>
        <v>45851</v>
      </c>
      <c r="T86" s="124">
        <f>S86+3</f>
        <v>45854</v>
      </c>
      <c r="U86" s="128">
        <v>45762</v>
      </c>
      <c r="V86" s="129">
        <v>46018</v>
      </c>
    </row>
    <row r="87" spans="1:22" s="32" customFormat="1" ht="25" customHeight="1" thickBot="1" x14ac:dyDescent="0.2">
      <c r="A87" s="259"/>
      <c r="B87" s="197"/>
      <c r="C87" s="265"/>
      <c r="D87" s="200"/>
      <c r="E87" s="261"/>
      <c r="F87" s="263"/>
      <c r="G87" s="38" t="s">
        <v>48</v>
      </c>
      <c r="H87" s="110"/>
      <c r="I87" s="110"/>
      <c r="J87" s="110"/>
      <c r="K87" s="110"/>
      <c r="L87" s="110"/>
      <c r="M87" s="110"/>
      <c r="N87" s="110"/>
      <c r="O87" s="110"/>
      <c r="P87" s="110"/>
      <c r="Q87" s="38"/>
      <c r="R87" s="110"/>
      <c r="S87" s="110"/>
      <c r="T87" s="110"/>
      <c r="U87" s="104"/>
      <c r="V87" s="104"/>
    </row>
    <row r="88" spans="1:22" s="32" customFormat="1" ht="25" customHeight="1" x14ac:dyDescent="0.2">
      <c r="A88" s="258">
        <v>38</v>
      </c>
      <c r="B88" s="196" t="s">
        <v>141</v>
      </c>
      <c r="C88" s="265"/>
      <c r="D88" s="200" t="s">
        <v>45</v>
      </c>
      <c r="E88" s="260">
        <v>38</v>
      </c>
      <c r="F88" s="262" t="s">
        <v>108</v>
      </c>
      <c r="G88" s="36" t="s">
        <v>47</v>
      </c>
      <c r="H88" s="96">
        <v>45755</v>
      </c>
      <c r="I88" s="124">
        <f>H88+13</f>
        <v>45768</v>
      </c>
      <c r="J88" s="124">
        <f>I88+3</f>
        <v>45771</v>
      </c>
      <c r="K88" s="124">
        <f>J88+35</f>
        <v>45806</v>
      </c>
      <c r="L88" s="125">
        <f>K88+5</f>
        <v>45811</v>
      </c>
      <c r="M88" s="125">
        <f>L88+1</f>
        <v>45812</v>
      </c>
      <c r="N88" s="126">
        <f>M88+15</f>
        <v>45827</v>
      </c>
      <c r="O88" s="124">
        <f>N88+5</f>
        <v>45832</v>
      </c>
      <c r="P88" s="124">
        <f>O88+12</f>
        <v>45844</v>
      </c>
      <c r="Q88" s="74"/>
      <c r="R88" s="124">
        <f>P88+4</f>
        <v>45848</v>
      </c>
      <c r="S88" s="124">
        <f>R88+3</f>
        <v>45851</v>
      </c>
      <c r="T88" s="124">
        <f>S88+3</f>
        <v>45854</v>
      </c>
      <c r="U88" s="128">
        <v>45762</v>
      </c>
      <c r="V88" s="129">
        <v>46018</v>
      </c>
    </row>
    <row r="89" spans="1:22" s="32" customFormat="1" ht="25" customHeight="1" thickBot="1" x14ac:dyDescent="0.2">
      <c r="A89" s="259"/>
      <c r="B89" s="197"/>
      <c r="C89" s="265"/>
      <c r="D89" s="200"/>
      <c r="E89" s="261"/>
      <c r="F89" s="263"/>
      <c r="G89" s="38" t="s">
        <v>48</v>
      </c>
      <c r="H89" s="110"/>
      <c r="I89" s="110"/>
      <c r="J89" s="110"/>
      <c r="K89" s="110"/>
      <c r="L89" s="110"/>
      <c r="M89" s="110"/>
      <c r="N89" s="110"/>
      <c r="O89" s="110"/>
      <c r="P89" s="110"/>
      <c r="Q89" s="38"/>
      <c r="R89" s="110"/>
      <c r="S89" s="110"/>
      <c r="T89" s="110"/>
      <c r="U89" s="104"/>
      <c r="V89" s="104"/>
    </row>
    <row r="90" spans="1:22" s="32" customFormat="1" ht="25" customHeight="1" x14ac:dyDescent="0.2">
      <c r="A90" s="258">
        <v>39</v>
      </c>
      <c r="B90" s="196" t="s">
        <v>142</v>
      </c>
      <c r="C90" s="265"/>
      <c r="D90" s="200" t="s">
        <v>45</v>
      </c>
      <c r="E90" s="260">
        <v>39</v>
      </c>
      <c r="F90" s="262" t="s">
        <v>108</v>
      </c>
      <c r="G90" s="36" t="s">
        <v>47</v>
      </c>
      <c r="H90" s="96">
        <v>45755</v>
      </c>
      <c r="I90" s="124">
        <f>H90+13</f>
        <v>45768</v>
      </c>
      <c r="J90" s="124">
        <f>I90+3</f>
        <v>45771</v>
      </c>
      <c r="K90" s="124">
        <f>J90+35</f>
        <v>45806</v>
      </c>
      <c r="L90" s="125">
        <f>K90+5</f>
        <v>45811</v>
      </c>
      <c r="M90" s="125">
        <f>L90+1</f>
        <v>45812</v>
      </c>
      <c r="N90" s="126">
        <f>M90+15</f>
        <v>45827</v>
      </c>
      <c r="O90" s="124">
        <f>N90+5</f>
        <v>45832</v>
      </c>
      <c r="P90" s="124">
        <f>O90+12</f>
        <v>45844</v>
      </c>
      <c r="Q90" s="74"/>
      <c r="R90" s="124">
        <f>P90+4</f>
        <v>45848</v>
      </c>
      <c r="S90" s="124">
        <f>R90+3</f>
        <v>45851</v>
      </c>
      <c r="T90" s="124">
        <f>S90+3</f>
        <v>45854</v>
      </c>
      <c r="U90" s="128">
        <v>45762</v>
      </c>
      <c r="V90" s="129">
        <v>46018</v>
      </c>
    </row>
    <row r="91" spans="1:22" s="32" customFormat="1" ht="25" customHeight="1" thickBot="1" x14ac:dyDescent="0.2">
      <c r="A91" s="259"/>
      <c r="B91" s="197"/>
      <c r="C91" s="218"/>
      <c r="D91" s="200"/>
      <c r="E91" s="261"/>
      <c r="F91" s="263"/>
      <c r="G91" s="38" t="s">
        <v>48</v>
      </c>
      <c r="H91" s="110"/>
      <c r="I91" s="110"/>
      <c r="J91" s="110"/>
      <c r="K91" s="110"/>
      <c r="L91" s="110"/>
      <c r="M91" s="110"/>
      <c r="N91" s="110"/>
      <c r="O91" s="110"/>
      <c r="P91" s="110"/>
      <c r="Q91" s="38"/>
      <c r="R91" s="110"/>
      <c r="S91" s="110"/>
      <c r="T91" s="110"/>
      <c r="U91" s="104"/>
      <c r="V91" s="104"/>
    </row>
    <row r="92" spans="1:22" s="32" customFormat="1" ht="25" customHeight="1" x14ac:dyDescent="0.2">
      <c r="A92" s="258">
        <v>40</v>
      </c>
      <c r="B92" s="196" t="s">
        <v>54</v>
      </c>
      <c r="C92" s="264" t="s">
        <v>143</v>
      </c>
      <c r="D92" s="200" t="s">
        <v>45</v>
      </c>
      <c r="E92" s="260">
        <v>40</v>
      </c>
      <c r="F92" s="262" t="s">
        <v>108</v>
      </c>
      <c r="G92" s="36" t="s">
        <v>47</v>
      </c>
      <c r="H92" s="96">
        <v>45755</v>
      </c>
      <c r="I92" s="124">
        <f>H92+13</f>
        <v>45768</v>
      </c>
      <c r="J92" s="124">
        <f>I92+3</f>
        <v>45771</v>
      </c>
      <c r="K92" s="124">
        <f>J92+35</f>
        <v>45806</v>
      </c>
      <c r="L92" s="125">
        <f>K92+5</f>
        <v>45811</v>
      </c>
      <c r="M92" s="125">
        <f>L92+1</f>
        <v>45812</v>
      </c>
      <c r="N92" s="126">
        <f>M92+15</f>
        <v>45827</v>
      </c>
      <c r="O92" s="124">
        <f>N92+5</f>
        <v>45832</v>
      </c>
      <c r="P92" s="124">
        <f>O92+12</f>
        <v>45844</v>
      </c>
      <c r="Q92" s="74"/>
      <c r="R92" s="124">
        <f>P92+4</f>
        <v>45848</v>
      </c>
      <c r="S92" s="124">
        <f>R92+3</f>
        <v>45851</v>
      </c>
      <c r="T92" s="124">
        <f>S92+3</f>
        <v>45854</v>
      </c>
      <c r="U92" s="128">
        <v>45762</v>
      </c>
      <c r="V92" s="129">
        <v>46018</v>
      </c>
    </row>
    <row r="93" spans="1:22" s="32" customFormat="1" ht="25" customHeight="1" thickBot="1" x14ac:dyDescent="0.2">
      <c r="A93" s="259"/>
      <c r="B93" s="197"/>
      <c r="C93" s="218"/>
      <c r="D93" s="200"/>
      <c r="E93" s="261"/>
      <c r="F93" s="263"/>
      <c r="G93" s="38" t="s">
        <v>48</v>
      </c>
      <c r="H93" s="110"/>
      <c r="I93" s="110"/>
      <c r="J93" s="110"/>
      <c r="K93" s="110"/>
      <c r="L93" s="110"/>
      <c r="M93" s="110"/>
      <c r="N93" s="110"/>
      <c r="O93" s="110"/>
      <c r="P93" s="110"/>
      <c r="Q93" s="38"/>
      <c r="R93" s="110"/>
      <c r="S93" s="110"/>
      <c r="T93" s="110"/>
      <c r="U93" s="104"/>
      <c r="V93" s="104"/>
    </row>
    <row r="94" spans="1:22" s="32" customFormat="1" ht="25" customHeight="1" x14ac:dyDescent="0.2">
      <c r="A94" s="258">
        <v>41</v>
      </c>
      <c r="B94" s="196" t="s">
        <v>144</v>
      </c>
      <c r="C94" s="264" t="s">
        <v>145</v>
      </c>
      <c r="D94" s="200" t="s">
        <v>45</v>
      </c>
      <c r="E94" s="260">
        <v>41</v>
      </c>
      <c r="F94" s="262" t="s">
        <v>108</v>
      </c>
      <c r="G94" s="36" t="s">
        <v>47</v>
      </c>
      <c r="H94" s="96">
        <v>45755</v>
      </c>
      <c r="I94" s="124">
        <f>H94+13</f>
        <v>45768</v>
      </c>
      <c r="J94" s="124">
        <f>I94+3</f>
        <v>45771</v>
      </c>
      <c r="K94" s="124">
        <f>J94+35</f>
        <v>45806</v>
      </c>
      <c r="L94" s="125">
        <f>K94+5</f>
        <v>45811</v>
      </c>
      <c r="M94" s="125">
        <f>L94+1</f>
        <v>45812</v>
      </c>
      <c r="N94" s="126">
        <f>M94+15</f>
        <v>45827</v>
      </c>
      <c r="O94" s="124">
        <f>N94+5</f>
        <v>45832</v>
      </c>
      <c r="P94" s="124">
        <f>O94+12</f>
        <v>45844</v>
      </c>
      <c r="Q94" s="74"/>
      <c r="R94" s="124">
        <f>P94+4</f>
        <v>45848</v>
      </c>
      <c r="S94" s="124">
        <f>R94+3</f>
        <v>45851</v>
      </c>
      <c r="T94" s="124">
        <f>S94+3</f>
        <v>45854</v>
      </c>
      <c r="U94" s="128">
        <v>45762</v>
      </c>
      <c r="V94" s="129">
        <v>46018</v>
      </c>
    </row>
    <row r="95" spans="1:22" s="32" customFormat="1" ht="25" customHeight="1" thickBot="1" x14ac:dyDescent="0.2">
      <c r="A95" s="259"/>
      <c r="B95" s="197"/>
      <c r="C95" s="265"/>
      <c r="D95" s="200"/>
      <c r="E95" s="261"/>
      <c r="F95" s="263"/>
      <c r="G95" s="38" t="s">
        <v>48</v>
      </c>
      <c r="H95" s="110"/>
      <c r="I95" s="110"/>
      <c r="J95" s="110"/>
      <c r="K95" s="110"/>
      <c r="L95" s="110"/>
      <c r="M95" s="110"/>
      <c r="N95" s="110"/>
      <c r="O95" s="110"/>
      <c r="P95" s="110"/>
      <c r="Q95" s="38"/>
      <c r="R95" s="110"/>
      <c r="S95" s="110"/>
      <c r="T95" s="110"/>
      <c r="U95" s="104"/>
      <c r="V95" s="104"/>
    </row>
    <row r="96" spans="1:22" s="32" customFormat="1" ht="25" customHeight="1" x14ac:dyDescent="0.2">
      <c r="A96" s="258">
        <v>42</v>
      </c>
      <c r="B96" s="196" t="s">
        <v>146</v>
      </c>
      <c r="C96" s="265"/>
      <c r="D96" s="200" t="s">
        <v>45</v>
      </c>
      <c r="E96" s="260">
        <v>42</v>
      </c>
      <c r="F96" s="262" t="s">
        <v>108</v>
      </c>
      <c r="G96" s="36" t="s">
        <v>47</v>
      </c>
      <c r="H96" s="96">
        <v>45768</v>
      </c>
      <c r="I96" s="124">
        <f>H96+13</f>
        <v>45781</v>
      </c>
      <c r="J96" s="124">
        <f>I96+3</f>
        <v>45784</v>
      </c>
      <c r="K96" s="124">
        <f>J96+35</f>
        <v>45819</v>
      </c>
      <c r="L96" s="125">
        <f>K96+5</f>
        <v>45824</v>
      </c>
      <c r="M96" s="125">
        <f>L96+1</f>
        <v>45825</v>
      </c>
      <c r="N96" s="126">
        <f>M96+15</f>
        <v>45840</v>
      </c>
      <c r="O96" s="124">
        <f>N96+5</f>
        <v>45845</v>
      </c>
      <c r="P96" s="124">
        <f>O96+12</f>
        <v>45857</v>
      </c>
      <c r="Q96" s="74"/>
      <c r="R96" s="124">
        <f>P96+4</f>
        <v>45861</v>
      </c>
      <c r="S96" s="124">
        <f>R96+3</f>
        <v>45864</v>
      </c>
      <c r="T96" s="124">
        <f>S96+3</f>
        <v>45867</v>
      </c>
      <c r="U96" s="128">
        <v>45762</v>
      </c>
      <c r="V96" s="129">
        <v>46018</v>
      </c>
    </row>
    <row r="97" spans="1:22" s="32" customFormat="1" ht="25" customHeight="1" thickBot="1" x14ac:dyDescent="0.2">
      <c r="A97" s="259"/>
      <c r="B97" s="197"/>
      <c r="C97" s="265"/>
      <c r="D97" s="200"/>
      <c r="E97" s="261"/>
      <c r="F97" s="263"/>
      <c r="G97" s="38" t="s">
        <v>48</v>
      </c>
      <c r="H97" s="110"/>
      <c r="I97" s="110"/>
      <c r="J97" s="110"/>
      <c r="K97" s="110"/>
      <c r="L97" s="110"/>
      <c r="M97" s="110"/>
      <c r="N97" s="110"/>
      <c r="O97" s="110"/>
      <c r="P97" s="110"/>
      <c r="Q97" s="38"/>
      <c r="R97" s="110"/>
      <c r="S97" s="110"/>
      <c r="T97" s="110"/>
      <c r="U97" s="104"/>
      <c r="V97" s="104"/>
    </row>
    <row r="98" spans="1:22" s="32" customFormat="1" ht="25" customHeight="1" x14ac:dyDescent="0.2">
      <c r="A98" s="258">
        <v>43</v>
      </c>
      <c r="B98" s="196" t="s">
        <v>147</v>
      </c>
      <c r="C98" s="265"/>
      <c r="D98" s="200" t="s">
        <v>45</v>
      </c>
      <c r="E98" s="260">
        <v>43</v>
      </c>
      <c r="F98" s="262" t="s">
        <v>108</v>
      </c>
      <c r="G98" s="36" t="s">
        <v>47</v>
      </c>
      <c r="H98" s="96">
        <v>45768</v>
      </c>
      <c r="I98" s="124">
        <f>H98+13</f>
        <v>45781</v>
      </c>
      <c r="J98" s="124">
        <f>I98+3</f>
        <v>45784</v>
      </c>
      <c r="K98" s="124">
        <f>J98+35</f>
        <v>45819</v>
      </c>
      <c r="L98" s="125">
        <f>K98+5</f>
        <v>45824</v>
      </c>
      <c r="M98" s="125">
        <f>L98+1</f>
        <v>45825</v>
      </c>
      <c r="N98" s="126">
        <f>M98+15</f>
        <v>45840</v>
      </c>
      <c r="O98" s="124">
        <f>N98+5</f>
        <v>45845</v>
      </c>
      <c r="P98" s="124">
        <f>O98+12</f>
        <v>45857</v>
      </c>
      <c r="Q98" s="74"/>
      <c r="R98" s="124">
        <f>P98+4</f>
        <v>45861</v>
      </c>
      <c r="S98" s="124">
        <f>R98+3</f>
        <v>45864</v>
      </c>
      <c r="T98" s="124">
        <f>S98+3</f>
        <v>45867</v>
      </c>
      <c r="U98" s="128">
        <v>45762</v>
      </c>
      <c r="V98" s="129">
        <v>46018</v>
      </c>
    </row>
    <row r="99" spans="1:22" s="32" customFormat="1" ht="25" customHeight="1" thickBot="1" x14ac:dyDescent="0.2">
      <c r="A99" s="259"/>
      <c r="B99" s="197"/>
      <c r="C99" s="265"/>
      <c r="D99" s="200"/>
      <c r="E99" s="261"/>
      <c r="F99" s="263"/>
      <c r="G99" s="38" t="s">
        <v>48</v>
      </c>
      <c r="H99" s="110"/>
      <c r="I99" s="110"/>
      <c r="J99" s="110"/>
      <c r="K99" s="110"/>
      <c r="L99" s="110"/>
      <c r="M99" s="110"/>
      <c r="N99" s="110"/>
      <c r="O99" s="110"/>
      <c r="P99" s="110"/>
      <c r="Q99" s="38"/>
      <c r="R99" s="110"/>
      <c r="S99" s="110"/>
      <c r="T99" s="110"/>
      <c r="U99" s="104"/>
      <c r="V99" s="104"/>
    </row>
    <row r="100" spans="1:22" s="32" customFormat="1" ht="25" customHeight="1" x14ac:dyDescent="0.2">
      <c r="A100" s="258">
        <v>44</v>
      </c>
      <c r="B100" s="196" t="s">
        <v>148</v>
      </c>
      <c r="C100" s="265"/>
      <c r="D100" s="200" t="s">
        <v>45</v>
      </c>
      <c r="E100" s="260">
        <v>44</v>
      </c>
      <c r="F100" s="262" t="s">
        <v>108</v>
      </c>
      <c r="G100" s="36" t="s">
        <v>47</v>
      </c>
      <c r="H100" s="96">
        <v>45768</v>
      </c>
      <c r="I100" s="124">
        <f>H100+13</f>
        <v>45781</v>
      </c>
      <c r="J100" s="124">
        <f>I100+3</f>
        <v>45784</v>
      </c>
      <c r="K100" s="124">
        <f>J100+35</f>
        <v>45819</v>
      </c>
      <c r="L100" s="125">
        <f>K100+5</f>
        <v>45824</v>
      </c>
      <c r="M100" s="125">
        <f>L100+1</f>
        <v>45825</v>
      </c>
      <c r="N100" s="126">
        <f>M100+15</f>
        <v>45840</v>
      </c>
      <c r="O100" s="124">
        <f>N100+5</f>
        <v>45845</v>
      </c>
      <c r="P100" s="124">
        <f>O100+12</f>
        <v>45857</v>
      </c>
      <c r="Q100" s="74"/>
      <c r="R100" s="124">
        <f>P100+4</f>
        <v>45861</v>
      </c>
      <c r="S100" s="124">
        <f>R100+3</f>
        <v>45864</v>
      </c>
      <c r="T100" s="124">
        <f>S100+3</f>
        <v>45867</v>
      </c>
      <c r="U100" s="128">
        <v>45762</v>
      </c>
      <c r="V100" s="129">
        <v>46018</v>
      </c>
    </row>
    <row r="101" spans="1:22" s="32" customFormat="1" ht="25" customHeight="1" thickBot="1" x14ac:dyDescent="0.2">
      <c r="A101" s="259"/>
      <c r="B101" s="197"/>
      <c r="C101" s="265"/>
      <c r="D101" s="200"/>
      <c r="E101" s="261"/>
      <c r="F101" s="263"/>
      <c r="G101" s="38" t="s">
        <v>48</v>
      </c>
      <c r="H101" s="110"/>
      <c r="I101" s="110"/>
      <c r="J101" s="110"/>
      <c r="K101" s="110"/>
      <c r="L101" s="110"/>
      <c r="M101" s="110"/>
      <c r="N101" s="110"/>
      <c r="O101" s="110"/>
      <c r="P101" s="110"/>
      <c r="Q101" s="38"/>
      <c r="R101" s="110"/>
      <c r="S101" s="110"/>
      <c r="T101" s="110"/>
      <c r="U101" s="104"/>
      <c r="V101" s="104"/>
    </row>
    <row r="102" spans="1:22" s="32" customFormat="1" ht="25" customHeight="1" x14ac:dyDescent="0.2">
      <c r="A102" s="258">
        <v>45</v>
      </c>
      <c r="B102" s="196" t="s">
        <v>149</v>
      </c>
      <c r="C102" s="265"/>
      <c r="D102" s="200" t="s">
        <v>45</v>
      </c>
      <c r="E102" s="260">
        <v>45</v>
      </c>
      <c r="F102" s="262" t="s">
        <v>108</v>
      </c>
      <c r="G102" s="36" t="s">
        <v>47</v>
      </c>
      <c r="H102" s="96">
        <v>45768</v>
      </c>
      <c r="I102" s="124">
        <f>H102+13</f>
        <v>45781</v>
      </c>
      <c r="J102" s="124">
        <f>I102+3</f>
        <v>45784</v>
      </c>
      <c r="K102" s="124">
        <f>J102+35</f>
        <v>45819</v>
      </c>
      <c r="L102" s="125">
        <f>K102+5</f>
        <v>45824</v>
      </c>
      <c r="M102" s="125">
        <f>L102+1</f>
        <v>45825</v>
      </c>
      <c r="N102" s="126">
        <f>M102+15</f>
        <v>45840</v>
      </c>
      <c r="O102" s="124">
        <f>N102+5</f>
        <v>45845</v>
      </c>
      <c r="P102" s="124">
        <f>O102+12</f>
        <v>45857</v>
      </c>
      <c r="Q102" s="74"/>
      <c r="R102" s="124">
        <f>P102+4</f>
        <v>45861</v>
      </c>
      <c r="S102" s="124">
        <f>R102+3</f>
        <v>45864</v>
      </c>
      <c r="T102" s="124">
        <f>S102+3</f>
        <v>45867</v>
      </c>
      <c r="U102" s="128">
        <v>45762</v>
      </c>
      <c r="V102" s="129">
        <v>46018</v>
      </c>
    </row>
    <row r="103" spans="1:22" s="32" customFormat="1" ht="25" customHeight="1" x14ac:dyDescent="0.15">
      <c r="A103" s="259"/>
      <c r="B103" s="197"/>
      <c r="C103" s="218"/>
      <c r="D103" s="200"/>
      <c r="E103" s="261"/>
      <c r="F103" s="263"/>
      <c r="G103" s="38" t="s">
        <v>48</v>
      </c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</row>
    <row r="104" spans="1:22" ht="27.75" customHeight="1" thickBot="1" x14ac:dyDescent="0.25">
      <c r="A104" s="76"/>
      <c r="B104" s="76" t="s">
        <v>71</v>
      </c>
      <c r="C104" s="77"/>
      <c r="D104" s="77"/>
      <c r="E104" s="77"/>
      <c r="F104" s="78"/>
      <c r="G104" s="79"/>
      <c r="H104" s="80"/>
      <c r="I104" s="77"/>
      <c r="J104" s="80"/>
      <c r="K104" s="80"/>
      <c r="L104" s="80"/>
      <c r="M104" s="80"/>
      <c r="N104" s="80"/>
      <c r="O104" s="81"/>
      <c r="P104" s="82"/>
      <c r="Q104" s="80"/>
      <c r="R104" s="80"/>
      <c r="S104" s="80"/>
      <c r="T104" s="80"/>
      <c r="U104" s="80"/>
      <c r="V104" s="81"/>
    </row>
    <row r="105" spans="1:22" ht="15" customHeight="1" x14ac:dyDescent="0.2"/>
    <row r="106" spans="1:22" ht="15" customHeight="1" thickBot="1" x14ac:dyDescent="0.25"/>
    <row r="107" spans="1:22" ht="43" customHeight="1" x14ac:dyDescent="0.2">
      <c r="B107" s="180" t="s">
        <v>150</v>
      </c>
      <c r="C107" s="181"/>
      <c r="D107" s="181"/>
      <c r="E107" s="182"/>
    </row>
    <row r="108" spans="1:22" ht="15" customHeight="1" x14ac:dyDescent="0.2">
      <c r="B108" s="183" t="s">
        <v>151</v>
      </c>
      <c r="C108" s="183"/>
      <c r="D108" s="183"/>
      <c r="E108" s="183"/>
    </row>
    <row r="109" spans="1:22" ht="18.75" customHeight="1" x14ac:dyDescent="0.2"/>
    <row r="110" spans="1:22" ht="15" customHeight="1" thickBot="1" x14ac:dyDescent="0.25"/>
    <row r="111" spans="1:22" ht="15" customHeight="1" thickBot="1" x14ac:dyDescent="0.25">
      <c r="B111" s="83"/>
      <c r="C111" s="184" t="s">
        <v>152</v>
      </c>
      <c r="D111" s="185"/>
      <c r="E111" s="185"/>
      <c r="F111" s="185"/>
      <c r="G111" s="186"/>
      <c r="I111" s="187" t="s">
        <v>153</v>
      </c>
      <c r="J111" s="188"/>
      <c r="K111" s="189" t="s">
        <v>154</v>
      </c>
      <c r="L111" s="190"/>
      <c r="M111" s="191"/>
      <c r="O111" s="192" t="s">
        <v>18</v>
      </c>
      <c r="P111" s="193"/>
      <c r="Q111" s="193"/>
      <c r="R111" s="193"/>
      <c r="S111" s="194"/>
    </row>
    <row r="112" spans="1:22" ht="15" customHeight="1" thickBot="1" x14ac:dyDescent="0.25">
      <c r="B112" s="83" t="s">
        <v>155</v>
      </c>
      <c r="C112" s="84" t="s">
        <v>46</v>
      </c>
      <c r="D112" s="85"/>
      <c r="E112" s="172" t="s">
        <v>156</v>
      </c>
      <c r="F112" s="173"/>
      <c r="G112" s="174"/>
      <c r="I112" s="175">
        <v>1</v>
      </c>
      <c r="J112" s="176"/>
      <c r="K112" s="161" t="s">
        <v>157</v>
      </c>
      <c r="L112" s="162"/>
      <c r="M112" s="163"/>
      <c r="O112" s="86" t="s">
        <v>45</v>
      </c>
      <c r="P112" s="177" t="s">
        <v>158</v>
      </c>
      <c r="Q112" s="178"/>
      <c r="R112" s="178"/>
      <c r="S112" s="179"/>
    </row>
    <row r="113" spans="2:19" ht="15" customHeight="1" thickBot="1" x14ac:dyDescent="0.25">
      <c r="B113" s="83" t="s">
        <v>159</v>
      </c>
      <c r="C113" s="87" t="s">
        <v>160</v>
      </c>
      <c r="D113" s="88"/>
      <c r="E113" s="156" t="s">
        <v>161</v>
      </c>
      <c r="F113" s="157"/>
      <c r="G113" s="158"/>
      <c r="I113" s="159">
        <v>2</v>
      </c>
      <c r="J113" s="160"/>
      <c r="K113" s="161" t="s">
        <v>162</v>
      </c>
      <c r="L113" s="162"/>
      <c r="M113" s="163"/>
      <c r="O113" s="89" t="s">
        <v>163</v>
      </c>
      <c r="P113" s="177" t="s">
        <v>164</v>
      </c>
      <c r="Q113" s="178"/>
      <c r="R113" s="178"/>
      <c r="S113" s="179"/>
    </row>
    <row r="114" spans="2:19" ht="36.75" customHeight="1" thickBot="1" x14ac:dyDescent="0.25">
      <c r="B114" s="83" t="s">
        <v>165</v>
      </c>
      <c r="C114" s="84" t="s">
        <v>166</v>
      </c>
      <c r="D114" s="85"/>
      <c r="E114" s="156" t="s">
        <v>167</v>
      </c>
      <c r="F114" s="157"/>
      <c r="G114" s="158"/>
      <c r="I114" s="159">
        <v>3</v>
      </c>
      <c r="J114" s="160"/>
      <c r="K114" s="161" t="s">
        <v>168</v>
      </c>
      <c r="L114" s="162"/>
      <c r="M114" s="163"/>
      <c r="O114" s="90" t="s">
        <v>169</v>
      </c>
      <c r="P114" s="164" t="s">
        <v>170</v>
      </c>
      <c r="Q114" s="165"/>
      <c r="R114" s="165"/>
      <c r="S114" s="166"/>
    </row>
    <row r="115" spans="2:19" ht="33.75" customHeight="1" thickBot="1" x14ac:dyDescent="0.25">
      <c r="B115" s="83" t="s">
        <v>171</v>
      </c>
      <c r="C115" s="87" t="s">
        <v>172</v>
      </c>
      <c r="D115" s="88"/>
      <c r="E115" s="156" t="s">
        <v>173</v>
      </c>
      <c r="F115" s="157"/>
      <c r="G115" s="158"/>
      <c r="I115" s="167">
        <v>4</v>
      </c>
      <c r="J115" s="168"/>
      <c r="K115" s="169" t="s">
        <v>174</v>
      </c>
      <c r="L115" s="170"/>
      <c r="M115" s="171"/>
    </row>
    <row r="116" spans="2:19" ht="22.5" customHeight="1" thickBot="1" x14ac:dyDescent="0.25">
      <c r="B116" s="83" t="s">
        <v>175</v>
      </c>
      <c r="C116" s="91" t="s">
        <v>176</v>
      </c>
      <c r="D116" s="92"/>
      <c r="E116" s="150" t="s">
        <v>177</v>
      </c>
      <c r="F116" s="151"/>
      <c r="G116" s="152"/>
    </row>
    <row r="117" spans="2:19" ht="15.75" customHeight="1" thickBot="1" x14ac:dyDescent="0.3">
      <c r="B117" s="93" t="s">
        <v>178</v>
      </c>
      <c r="C117" s="94" t="s">
        <v>179</v>
      </c>
      <c r="D117" s="95"/>
      <c r="E117" s="153" t="s">
        <v>180</v>
      </c>
      <c r="F117" s="154"/>
      <c r="G117" s="155"/>
    </row>
  </sheetData>
  <mergeCells count="280">
    <mergeCell ref="C2:H2"/>
    <mergeCell ref="C3:H3"/>
    <mergeCell ref="C4:H4"/>
    <mergeCell ref="C5:H5"/>
    <mergeCell ref="C6:H6"/>
    <mergeCell ref="J4:P4"/>
    <mergeCell ref="E12:E13"/>
    <mergeCell ref="F12:F13"/>
    <mergeCell ref="H12:H13"/>
    <mergeCell ref="Q12:Q13"/>
    <mergeCell ref="U12:U13"/>
    <mergeCell ref="V12:V13"/>
    <mergeCell ref="A11:F11"/>
    <mergeCell ref="G11:G13"/>
    <mergeCell ref="H11:K11"/>
    <mergeCell ref="L11:N11"/>
    <mergeCell ref="O11:T11"/>
    <mergeCell ref="U11:V11"/>
    <mergeCell ref="A12:A13"/>
    <mergeCell ref="B12:B13"/>
    <mergeCell ref="C12:C13"/>
    <mergeCell ref="D12:D13"/>
    <mergeCell ref="F16:F17"/>
    <mergeCell ref="A18:A19"/>
    <mergeCell ref="B18:B19"/>
    <mergeCell ref="D18:D19"/>
    <mergeCell ref="E18:E19"/>
    <mergeCell ref="F18:F19"/>
    <mergeCell ref="A14:A15"/>
    <mergeCell ref="B14:B15"/>
    <mergeCell ref="C14:C29"/>
    <mergeCell ref="D14:D15"/>
    <mergeCell ref="E14:E15"/>
    <mergeCell ref="F14:F15"/>
    <mergeCell ref="A16:A17"/>
    <mergeCell ref="B16:B17"/>
    <mergeCell ref="D16:D17"/>
    <mergeCell ref="E16:E17"/>
    <mergeCell ref="A20:A21"/>
    <mergeCell ref="B20:B21"/>
    <mergeCell ref="D20:D21"/>
    <mergeCell ref="E20:E21"/>
    <mergeCell ref="F20:F21"/>
    <mergeCell ref="A22:A23"/>
    <mergeCell ref="B22:B23"/>
    <mergeCell ref="D22:D23"/>
    <mergeCell ref="E22:E23"/>
    <mergeCell ref="F22:F23"/>
    <mergeCell ref="A24:A25"/>
    <mergeCell ref="B24:B25"/>
    <mergeCell ref="D24:D25"/>
    <mergeCell ref="E24:E25"/>
    <mergeCell ref="F24:F25"/>
    <mergeCell ref="A26:A27"/>
    <mergeCell ref="B26:B27"/>
    <mergeCell ref="D26:D27"/>
    <mergeCell ref="E26:E27"/>
    <mergeCell ref="F26:F27"/>
    <mergeCell ref="F30:F31"/>
    <mergeCell ref="A32:A33"/>
    <mergeCell ref="B32:B33"/>
    <mergeCell ref="D32:D33"/>
    <mergeCell ref="E32:E33"/>
    <mergeCell ref="F32:F33"/>
    <mergeCell ref="A28:A29"/>
    <mergeCell ref="B28:B29"/>
    <mergeCell ref="D28:D29"/>
    <mergeCell ref="E28:E29"/>
    <mergeCell ref="F28:F29"/>
    <mergeCell ref="A30:A31"/>
    <mergeCell ref="B30:B31"/>
    <mergeCell ref="C30:C33"/>
    <mergeCell ref="D30:D31"/>
    <mergeCell ref="E30:E31"/>
    <mergeCell ref="F36:F37"/>
    <mergeCell ref="A38:A39"/>
    <mergeCell ref="B38:B39"/>
    <mergeCell ref="D38:D39"/>
    <mergeCell ref="E38:E39"/>
    <mergeCell ref="F38:F39"/>
    <mergeCell ref="A34:A35"/>
    <mergeCell ref="B34:B35"/>
    <mergeCell ref="C34:C51"/>
    <mergeCell ref="D34:D35"/>
    <mergeCell ref="E34:E35"/>
    <mergeCell ref="F34:F35"/>
    <mergeCell ref="A36:A37"/>
    <mergeCell ref="B36:B37"/>
    <mergeCell ref="D36:D37"/>
    <mergeCell ref="E36:E37"/>
    <mergeCell ref="A40:A41"/>
    <mergeCell ref="B40:B41"/>
    <mergeCell ref="D40:D41"/>
    <mergeCell ref="E40:E41"/>
    <mergeCell ref="F40:F41"/>
    <mergeCell ref="A42:A43"/>
    <mergeCell ref="B42:B43"/>
    <mergeCell ref="D42:D43"/>
    <mergeCell ref="E42:E43"/>
    <mergeCell ref="F42:F43"/>
    <mergeCell ref="A44:A45"/>
    <mergeCell ref="B44:B45"/>
    <mergeCell ref="D44:D45"/>
    <mergeCell ref="E44:E45"/>
    <mergeCell ref="F44:F45"/>
    <mergeCell ref="A46:A47"/>
    <mergeCell ref="B46:B47"/>
    <mergeCell ref="D46:D47"/>
    <mergeCell ref="E46:E47"/>
    <mergeCell ref="F46:F47"/>
    <mergeCell ref="A48:A49"/>
    <mergeCell ref="B48:B49"/>
    <mergeCell ref="D48:D49"/>
    <mergeCell ref="E48:E49"/>
    <mergeCell ref="F48:F49"/>
    <mergeCell ref="A50:A51"/>
    <mergeCell ref="B50:B51"/>
    <mergeCell ref="D50:D51"/>
    <mergeCell ref="E50:E51"/>
    <mergeCell ref="F50:F51"/>
    <mergeCell ref="F54:F55"/>
    <mergeCell ref="A56:A57"/>
    <mergeCell ref="B56:B57"/>
    <mergeCell ref="D56:D57"/>
    <mergeCell ref="E56:E57"/>
    <mergeCell ref="F56:F57"/>
    <mergeCell ref="A52:A53"/>
    <mergeCell ref="B52:B53"/>
    <mergeCell ref="C52:C69"/>
    <mergeCell ref="D52:D53"/>
    <mergeCell ref="E52:E53"/>
    <mergeCell ref="F52:F53"/>
    <mergeCell ref="A54:A55"/>
    <mergeCell ref="B54:B55"/>
    <mergeCell ref="D54:D55"/>
    <mergeCell ref="E54:E55"/>
    <mergeCell ref="A58:A59"/>
    <mergeCell ref="B58:B59"/>
    <mergeCell ref="D58:D59"/>
    <mergeCell ref="E58:E59"/>
    <mergeCell ref="F58:F59"/>
    <mergeCell ref="A60:A61"/>
    <mergeCell ref="B60:B61"/>
    <mergeCell ref="D60:D61"/>
    <mergeCell ref="E60:E61"/>
    <mergeCell ref="F60:F61"/>
    <mergeCell ref="A62:A63"/>
    <mergeCell ref="B62:B63"/>
    <mergeCell ref="D62:D63"/>
    <mergeCell ref="E62:E63"/>
    <mergeCell ref="F62:F63"/>
    <mergeCell ref="A64:A65"/>
    <mergeCell ref="B64:B65"/>
    <mergeCell ref="D64:D65"/>
    <mergeCell ref="E64:E65"/>
    <mergeCell ref="F64:F65"/>
    <mergeCell ref="A70:A71"/>
    <mergeCell ref="B70:B71"/>
    <mergeCell ref="C70:C71"/>
    <mergeCell ref="D70:D71"/>
    <mergeCell ref="E70:E71"/>
    <mergeCell ref="F70:F71"/>
    <mergeCell ref="A66:A67"/>
    <mergeCell ref="B66:B67"/>
    <mergeCell ref="D66:D67"/>
    <mergeCell ref="E66:E67"/>
    <mergeCell ref="F66:F67"/>
    <mergeCell ref="A68:A69"/>
    <mergeCell ref="B68:B69"/>
    <mergeCell ref="D68:D69"/>
    <mergeCell ref="E68:E69"/>
    <mergeCell ref="F68:F69"/>
    <mergeCell ref="A72:A73"/>
    <mergeCell ref="B72:B73"/>
    <mergeCell ref="C72:C75"/>
    <mergeCell ref="D72:D73"/>
    <mergeCell ref="E72:E73"/>
    <mergeCell ref="F72:F73"/>
    <mergeCell ref="A74:A75"/>
    <mergeCell ref="B74:B75"/>
    <mergeCell ref="D74:D75"/>
    <mergeCell ref="E74:E75"/>
    <mergeCell ref="E78:E79"/>
    <mergeCell ref="F78:F79"/>
    <mergeCell ref="A80:A81"/>
    <mergeCell ref="B80:B81"/>
    <mergeCell ref="D80:D81"/>
    <mergeCell ref="E80:E81"/>
    <mergeCell ref="F80:F81"/>
    <mergeCell ref="F74:F75"/>
    <mergeCell ref="A76:A77"/>
    <mergeCell ref="B76:B77"/>
    <mergeCell ref="C76:C91"/>
    <mergeCell ref="D76:D77"/>
    <mergeCell ref="E76:E77"/>
    <mergeCell ref="F76:F77"/>
    <mergeCell ref="A78:A79"/>
    <mergeCell ref="B78:B79"/>
    <mergeCell ref="D78:D79"/>
    <mergeCell ref="A82:A83"/>
    <mergeCell ref="B82:B83"/>
    <mergeCell ref="D82:D83"/>
    <mergeCell ref="E82:E83"/>
    <mergeCell ref="F82:F83"/>
    <mergeCell ref="A84:A85"/>
    <mergeCell ref="B84:B85"/>
    <mergeCell ref="D84:D85"/>
    <mergeCell ref="E84:E85"/>
    <mergeCell ref="F84:F85"/>
    <mergeCell ref="A86:A87"/>
    <mergeCell ref="B86:B87"/>
    <mergeCell ref="D86:D87"/>
    <mergeCell ref="E86:E87"/>
    <mergeCell ref="F86:F87"/>
    <mergeCell ref="A88:A89"/>
    <mergeCell ref="B88:B89"/>
    <mergeCell ref="D88:D89"/>
    <mergeCell ref="E88:E89"/>
    <mergeCell ref="F88:F89"/>
    <mergeCell ref="A90:A91"/>
    <mergeCell ref="B90:B91"/>
    <mergeCell ref="D90:D91"/>
    <mergeCell ref="E90:E91"/>
    <mergeCell ref="F90:F91"/>
    <mergeCell ref="A92:A93"/>
    <mergeCell ref="B92:B93"/>
    <mergeCell ref="C92:C93"/>
    <mergeCell ref="D92:D93"/>
    <mergeCell ref="E92:E93"/>
    <mergeCell ref="E96:E97"/>
    <mergeCell ref="F96:F97"/>
    <mergeCell ref="A98:A99"/>
    <mergeCell ref="B98:B99"/>
    <mergeCell ref="D98:D99"/>
    <mergeCell ref="E98:E99"/>
    <mergeCell ref="F98:F99"/>
    <mergeCell ref="F92:F93"/>
    <mergeCell ref="A94:A95"/>
    <mergeCell ref="B94:B95"/>
    <mergeCell ref="C94:C103"/>
    <mergeCell ref="D94:D95"/>
    <mergeCell ref="E94:E95"/>
    <mergeCell ref="F94:F95"/>
    <mergeCell ref="A96:A97"/>
    <mergeCell ref="B96:B97"/>
    <mergeCell ref="D96:D97"/>
    <mergeCell ref="A100:A101"/>
    <mergeCell ref="B100:B101"/>
    <mergeCell ref="D100:D101"/>
    <mergeCell ref="E100:E101"/>
    <mergeCell ref="F100:F101"/>
    <mergeCell ref="A102:A103"/>
    <mergeCell ref="B102:B103"/>
    <mergeCell ref="D102:D103"/>
    <mergeCell ref="E102:E103"/>
    <mergeCell ref="F102:F103"/>
    <mergeCell ref="E116:G116"/>
    <mergeCell ref="E117:G117"/>
    <mergeCell ref="I8:U8"/>
    <mergeCell ref="E114:G114"/>
    <mergeCell ref="I114:J114"/>
    <mergeCell ref="K114:M114"/>
    <mergeCell ref="P114:S114"/>
    <mergeCell ref="E115:G115"/>
    <mergeCell ref="I115:J115"/>
    <mergeCell ref="K115:M115"/>
    <mergeCell ref="E112:G112"/>
    <mergeCell ref="I112:J112"/>
    <mergeCell ref="K112:M112"/>
    <mergeCell ref="P112:S112"/>
    <mergeCell ref="E113:G113"/>
    <mergeCell ref="I113:J113"/>
    <mergeCell ref="K113:M113"/>
    <mergeCell ref="P113:S113"/>
    <mergeCell ref="B107:E107"/>
    <mergeCell ref="B108:E108"/>
    <mergeCell ref="C111:G111"/>
    <mergeCell ref="I111:J111"/>
    <mergeCell ref="K111:M111"/>
    <mergeCell ref="O111:S111"/>
  </mergeCells>
  <pageMargins left="0.23622047244094491" right="0.23622047244094491" top="0.74803149606299213" bottom="0.74803149606299213" header="0.31496062992125984" footer="0.31496062992125984"/>
  <pageSetup paperSize="9" scale="50" fitToHeight="10" orientation="landscape" r:id="rId1"/>
  <headerFooter>
    <oddFooter>&amp;R&amp;P 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Marchés de Fournitures</vt:lpstr>
      <vt:lpstr>Marchés de Travaux</vt:lpstr>
      <vt:lpstr>Marchés de Prestations Intellec</vt:lpstr>
      <vt:lpstr>Marchés de Cotation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Mory Kone</cp:lastModifiedBy>
  <cp:lastPrinted>2025-01-14T21:59:46Z</cp:lastPrinted>
  <dcterms:created xsi:type="dcterms:W3CDTF">2025-01-06T21:24:32Z</dcterms:created>
  <dcterms:modified xsi:type="dcterms:W3CDTF">2025-01-23T16:51:07Z</dcterms:modified>
</cp:coreProperties>
</file>