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2770" windowWidth="19420" windowHeight="11020" activeTab="6"/>
  </bookViews>
  <sheets>
    <sheet name="Fourniture Cotation" sheetId="1" r:id="rId1"/>
    <sheet name="prestation AO" sheetId="2" state="hidden" r:id="rId2"/>
    <sheet name="Fournitures Appel d'Offres" sheetId="3" r:id="rId3"/>
    <sheet name="Travaux Cotation" sheetId="4" r:id="rId4"/>
    <sheet name="Feuil2" sheetId="5" state="hidden" r:id="rId5"/>
    <sheet name="Feuil1" sheetId="6" state="hidden" r:id="rId6"/>
    <sheet name="Prestations Intellectuelles cot" sheetId="7" r:id="rId7"/>
  </sheets>
  <definedNames/>
  <calcPr fullCalcOnLoad="1"/>
</workbook>
</file>

<file path=xl/sharedStrings.xml><?xml version="1.0" encoding="utf-8"?>
<sst xmlns="http://schemas.openxmlformats.org/spreadsheetml/2006/main" count="584" uniqueCount="162">
  <si>
    <t>PHASE 3 : CONCLUSION ET NOTIFICATION DU MARCHE</t>
  </si>
  <si>
    <t>IDENTIFICATION DU PROJET/MARCHE</t>
  </si>
  <si>
    <t>Coût Total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</si>
  <si>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</si>
  <si>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</si>
  <si>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</si>
  <si>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</si>
  <si>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</si>
  <si>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</si>
  <si>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Elaboration du DAO</t>
  </si>
  <si>
    <t xml:space="preserve">Publication  AAO   </t>
  </si>
  <si>
    <t xml:space="preserve">N° AMI </t>
  </si>
  <si>
    <t>PHASE 1 : PROCEDURE DE PRESELECTION</t>
  </si>
  <si>
    <t>Date début Prestations</t>
  </si>
  <si>
    <t>Date limite dépôt Offres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</si>
  <si>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</si>
  <si>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</si>
  <si>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</si>
  <si>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</si>
  <si>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</si>
  <si>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</si>
  <si>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</si>
  <si>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</si>
  <si>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</si>
  <si>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</si>
  <si>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</si>
  <si>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</si>
  <si>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</si>
  <si>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</si>
  <si>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</si>
  <si>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>Approbation du plan de passation des marchés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</si>
  <si>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</si>
  <si>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</si>
  <si>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</si>
  <si>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</si>
  <si>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</si>
  <si>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>CPM : Commission de Passation des Marchés</t>
  </si>
  <si>
    <t xml:space="preserve">ANO : Avis de Non Objection </t>
  </si>
  <si>
    <t>Mode de Passation</t>
  </si>
  <si>
    <t>AOO</t>
  </si>
  <si>
    <t>Appel d'Offres Ouvert</t>
  </si>
  <si>
    <t>AOR</t>
  </si>
  <si>
    <t>Appel d'Offres Restreint</t>
  </si>
  <si>
    <t>ED</t>
  </si>
  <si>
    <t>Entente Directe</t>
  </si>
  <si>
    <t>CR</t>
  </si>
  <si>
    <t>Consultation Restreinte</t>
  </si>
  <si>
    <t>Code Marché</t>
  </si>
  <si>
    <t>Nature de Marché</t>
  </si>
  <si>
    <t>Délégations de Service Public</t>
  </si>
  <si>
    <t>Fournitures</t>
  </si>
  <si>
    <t>Travaux</t>
  </si>
  <si>
    <t>Prestations intellectuelles</t>
  </si>
  <si>
    <t>Type de Financement</t>
  </si>
  <si>
    <t>BND</t>
  </si>
  <si>
    <t>Budget National et Autres Financements Intérieurs</t>
  </si>
  <si>
    <t>FINEX</t>
  </si>
  <si>
    <t>Financement Extérieur</t>
  </si>
  <si>
    <t>CONJOINT</t>
  </si>
  <si>
    <t>Financement Conjoint</t>
  </si>
  <si>
    <t>Montant du Contrat en GNF</t>
  </si>
  <si>
    <t>Montant Budget GNF</t>
  </si>
  <si>
    <t>Date fin travaux</t>
  </si>
  <si>
    <t>Montant budget GNF</t>
  </si>
  <si>
    <t>Date de fin des prestations</t>
  </si>
  <si>
    <t>12 j</t>
  </si>
  <si>
    <t>30 ou 45 j</t>
  </si>
  <si>
    <t>15 j</t>
  </si>
  <si>
    <t>3 j</t>
  </si>
  <si>
    <t>12j</t>
  </si>
  <si>
    <t>Signature du marché</t>
  </si>
  <si>
    <t>7 j</t>
  </si>
  <si>
    <t>Autorité Approbatrice</t>
  </si>
  <si>
    <t>Publication attribution/Notification provisoire</t>
  </si>
  <si>
    <t>mois</t>
  </si>
  <si>
    <t>PHASE 4 : EXECUTION DU MARCHE</t>
  </si>
  <si>
    <t>Enregistrement /Immatriculation du marché</t>
  </si>
  <si>
    <t>Non Objection sur Rap. d'Evaluation</t>
  </si>
  <si>
    <t>Ouverture /Evaluation des offres</t>
  </si>
  <si>
    <t>Préparation TDR et DP</t>
  </si>
  <si>
    <t>Non Objection sur TDR</t>
  </si>
  <si>
    <t xml:space="preserve">Ouverture /Evaluation des MI 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</si>
  <si>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</si>
  <si>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</si>
  <si>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</si>
  <si>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</si>
  <si>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</si>
  <si>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</si>
  <si>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</si>
  <si>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</si>
  <si>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</si>
  <si>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5 j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</si>
  <si>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</si>
  <si>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</si>
  <si>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</si>
  <si>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</si>
  <si>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</si>
  <si>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</si>
  <si>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</si>
  <si>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</si>
  <si>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30 ou 45 J</t>
  </si>
  <si>
    <t>3 ou 7 j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</si>
  <si>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</si>
  <si>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</si>
  <si>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</si>
  <si>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</si>
  <si>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</si>
  <si>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Mise en forme du projet de contrat</t>
  </si>
  <si>
    <t>Non Objection sur le projet de contrat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</si>
  <si>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</si>
  <si>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</si>
  <si>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</si>
  <si>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 xml:space="preserve">N° Demande de cotation </t>
  </si>
  <si>
    <t>Non Objection sur le rapport et sur DP</t>
  </si>
  <si>
    <t>AO</t>
  </si>
  <si>
    <t>DC</t>
  </si>
  <si>
    <t xml:space="preserve">PLAN DE PASSATION DES MARCHES DES MARCHES DE PRESTATION INTELLECTUELLE </t>
  </si>
  <si>
    <t xml:space="preserve">MARCHES DE PRESTATIONS INTELLECTUELLES </t>
  </si>
  <si>
    <t>Demande de cotation</t>
  </si>
  <si>
    <t xml:space="preserve">PLAN DE PASSATION DES MARCHES DE FOURNITURES </t>
  </si>
  <si>
    <t>FP</t>
  </si>
  <si>
    <t>Assistance technique, Expertise, Audit</t>
  </si>
  <si>
    <t>Autorité de Développement et d’Administration des Zones Économiques Spéciales - ADAZZ</t>
  </si>
  <si>
    <t>Le Directeur Général</t>
  </si>
  <si>
    <t>Direction Générale du Contrôle des Marchés Publics</t>
  </si>
  <si>
    <t>MARCHES DE FOURNITURE SANS REVUE PREALABLE / DEMANDE DE COTATION</t>
  </si>
  <si>
    <t>DNGMP</t>
  </si>
  <si>
    <t>Agence Guinéenne de Presse</t>
  </si>
  <si>
    <t>MARCHES DE FOURNITURE SANS PRE QUALIFICATION/ APPEL D'OFFRES</t>
  </si>
  <si>
    <t>Achat fourniture et biens courants</t>
  </si>
  <si>
    <t>Location bâtiment administratif</t>
  </si>
  <si>
    <t>Entretien et réparation du matériel informatique</t>
  </si>
  <si>
    <t xml:space="preserve">Acquisition matériel
de reportage
</t>
  </si>
  <si>
    <t>Acquisition matériel informatique</t>
  </si>
  <si>
    <t>Acquisition matériel technique</t>
  </si>
  <si>
    <t>Acquisition matériel de transport</t>
  </si>
  <si>
    <t>JAO/HOROYA</t>
  </si>
  <si>
    <t xml:space="preserve">                                       JAO/HOROYA</t>
  </si>
  <si>
    <t>Achat fourniture et petit matériel de Bureau</t>
  </si>
  <si>
    <t>Achat fourniture informatique</t>
  </si>
  <si>
    <t>Frais de Cérémonies et réceptions</t>
  </si>
  <si>
    <t xml:space="preserve">Frais entretien, réparation matériel et mobilier
</t>
  </si>
  <si>
    <t xml:space="preserve">Achat fourniture et produit de nettoyage des locaux
</t>
  </si>
  <si>
    <t>MARCHES DE TRAVAUX SANS REVUE PREALABLE / DEMANDE DE COTATION</t>
  </si>
  <si>
    <t>Location Véhicule</t>
  </si>
  <si>
    <t xml:space="preserve">Frais de formation,
séminaire et stage
</t>
  </si>
  <si>
    <t xml:space="preserve">Entretien et réparation du matériel technique
</t>
  </si>
  <si>
    <t xml:space="preserve">Acquisition d'immobilisation
</t>
  </si>
  <si>
    <t>Acquisition batiment à usage administratif</t>
  </si>
  <si>
    <t>Acquisition matériel et mobilier de bureau</t>
  </si>
  <si>
    <t>Entretien bâtiment à usage administratif</t>
  </si>
  <si>
    <t>Logiciel d'application et progamme informatique</t>
  </si>
  <si>
    <t>Achat de neuf (09) Cameras Semi professionnel et accessoires</t>
  </si>
  <si>
    <t>Acquisition de fournitures diverses</t>
  </si>
  <si>
    <t>Dératisation, désinfection et nettoyage des bureaux et couloirs</t>
  </si>
  <si>
    <t>Réhabilitation et restauration sanitaire des toilettes</t>
  </si>
  <si>
    <t xml:space="preserve">Acquisition de matériels informatiques </t>
  </si>
  <si>
    <t xml:space="preserve">Acquisition d’un véhicule d’occasion </t>
  </si>
  <si>
    <t>conception web-infographie-logiciel de gestion et marketing web</t>
  </si>
  <si>
    <t>DGCMP</t>
  </si>
  <si>
    <t>DEMANDE DE COTATION</t>
  </si>
  <si>
    <t xml:space="preserve">renforcement des compétences professionnelles des Journalistes Reporters d’Images (J.R.I)
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</si>
</sst>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G&quot;;\-#,##0\ &quot;FG&quot;"/>
    <numFmt numFmtId="165" formatCode="#,##0\ &quot;FG&quot;;[Red]\-#,##0\ &quot;FG&quot;"/>
    <numFmt numFmtId="166" formatCode="#,##0.00\ &quot;FG&quot;;\-#,##0.00\ &quot;FG&quot;"/>
    <numFmt numFmtId="167" formatCode="#,##0.00\ &quot;FG&quot;;[Red]\-#,##0.00\ &quot;FG&quot;"/>
    <numFmt numFmtId="168" formatCode="_-* #,##0\ &quot;FG&quot;_-;\-* #,##0\ &quot;FG&quot;_-;_-* &quot;-&quot;\ &quot;FG&quot;_-;_-@_-"/>
    <numFmt numFmtId="169" formatCode="_-* #,##0_-;\-* #,##0_-;_-* &quot;-&quot;_-;_-@_-"/>
    <numFmt numFmtId="170" formatCode="_-* #,##0.00\ &quot;FG&quot;_-;\-* #,##0.00\ &quot;FG&quot;_-;_-* &quot;-&quot;??\ &quot;FG&quot;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-* #,##0\ _F_G_-;\-* #,##0\ _F_G_-;_-* &quot;-&quot;\ _F_G_-;_-@_-"/>
    <numFmt numFmtId="181" formatCode="_-* #,##0.00\ _F_G_-;\-* #,##0.00\ _F_G_-;_-* &quot;-&quot;??\ _F_G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FrCD&quot;;\-#,##0\ &quot;FrCD&quot;"/>
    <numFmt numFmtId="191" formatCode="#,##0\ &quot;FrCD&quot;;[Red]\-#,##0\ &quot;FrCD&quot;"/>
    <numFmt numFmtId="192" formatCode="#,##0.00\ &quot;FrCD&quot;;\-#,##0.00\ &quot;FrCD&quot;"/>
    <numFmt numFmtId="193" formatCode="#,##0.00\ &quot;FrCD&quot;;[Red]\-#,##0.00\ &quot;FrCD&quot;"/>
    <numFmt numFmtId="194" formatCode="_-* #,##0\ &quot;FrCD&quot;_-;\-* #,##0\ &quot;FrCD&quot;_-;_-* &quot;-&quot;\ &quot;FrCD&quot;_-;_-@_-"/>
    <numFmt numFmtId="195" formatCode="_-* #,##0\ _F_r_C_D_-;\-* #,##0\ _F_r_C_D_-;_-* &quot;-&quot;\ _F_r_C_D_-;_-@_-"/>
    <numFmt numFmtId="196" formatCode="_-* #,##0.00\ &quot;FrCD&quot;_-;\-* #,##0.00\ &quot;FrCD&quot;_-;_-* &quot;-&quot;??\ &quot;FrCD&quot;_-;_-@_-"/>
    <numFmt numFmtId="197" formatCode="_-* #,##0.00\ _F_r_C_D_-;\-* #,##0.00\ _F_r_C_D_-;_-* &quot;-&quot;??\ _F_r_C_D_-;_-@_-"/>
    <numFmt numFmtId="198" formatCode="#,##0&quot;€&quot;;\-#,##0&quot;€&quot;"/>
    <numFmt numFmtId="199" formatCode="#,##0&quot;€&quot;;[Red]\-#,##0&quot;€&quot;"/>
    <numFmt numFmtId="200" formatCode="#,##0.00&quot;€&quot;;\-#,##0.00&quot;€&quot;"/>
    <numFmt numFmtId="201" formatCode="#,##0.00&quot;€&quot;;[Red]\-#,##0.00&quot;€&quot;"/>
    <numFmt numFmtId="202" formatCode="_-* #,##0&quot;€&quot;_-;\-* #,##0&quot;€&quot;_-;_-* &quot;-&quot;&quot;€&quot;_-;_-@_-"/>
    <numFmt numFmtId="203" formatCode="_-* #,##0_€_-;\-* #,##0_€_-;_-* &quot;-&quot;_€_-;_-@_-"/>
    <numFmt numFmtId="204" formatCode="_-* #,##0.00&quot;€&quot;_-;\-* #,##0.00&quot;€&quot;_-;_-* &quot;-&quot;??&quot;€&quot;_-;_-@_-"/>
    <numFmt numFmtId="205" formatCode="_-* #,##0.00_€_-;\-* #,##0.00_€_-;_-* &quot;-&quot;??_€_-;_-@_-"/>
    <numFmt numFmtId="206" formatCode="#,##0\ _€"/>
    <numFmt numFmtId="207" formatCode="&quot;Vrai&quot;;&quot;Vrai&quot;;&quot;Faux&quot;"/>
    <numFmt numFmtId="208" formatCode="&quot;Actif&quot;;&quot;Actif&quot;;&quot;Inactif&quot;"/>
    <numFmt numFmtId="209" formatCode="[$€-2]\ #,##0.00_);[Red]\([$€-2]\ #,##0.00\)"/>
    <numFmt numFmtId="210" formatCode="_-* #,##0.00\ [$€-40C]_-;\-* #,##0.00\ [$€-40C]_-;_-* &quot;-&quot;??\ [$€-40C]_-;_-@_-"/>
    <numFmt numFmtId="211" formatCode="[$-40C]dddd\ d\ mmmm\ yyyy"/>
    <numFmt numFmtId="212" formatCode="[$-F800]dddd\,\ mmmm\ dd\,\ yyyy"/>
    <numFmt numFmtId="213" formatCode="00000"/>
    <numFmt numFmtId="214" formatCode="##&quot; &quot;00&quot; &quot;00"/>
    <numFmt numFmtId="215" formatCode="0#&quot; &quot;##&quot; &quot;##&quot; &quot;##&quot; &quot;##"/>
    <numFmt numFmtId="216" formatCode="[$-40C]d\-mmm\-yy;@"/>
    <numFmt numFmtId="217" formatCode="[$-C0C]dddd\ d\ mmmm\ yy"/>
    <numFmt numFmtId="218" formatCode="[$]dddd\ d\ mmmm\ yyyy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u val="single"/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indexed="8"/>
      <name val="Bodoni MT Condensed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62"/>
      <name val="Arial"/>
      <family val="2"/>
    </font>
    <font>
      <b/>
      <i/>
      <sz val="14"/>
      <color indexed="8"/>
      <name val="Arial"/>
      <family val="2"/>
    </font>
    <font>
      <b/>
      <i/>
      <sz val="22"/>
      <color indexed="8"/>
      <name val="Calibri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Bodoni MT Condensed"/>
      <family val="1"/>
    </font>
    <font>
      <b/>
      <sz val="14"/>
      <color indexed="9"/>
      <name val="Bodoni MT Condensed"/>
      <family val="1"/>
    </font>
    <font>
      <b/>
      <sz val="14"/>
      <color indexed="9"/>
      <name val="Arial Narrow"/>
      <family val="2"/>
    </font>
    <font>
      <b/>
      <sz val="12"/>
      <name val="Bodoni MT Condensed"/>
      <family val="1"/>
    </font>
    <font>
      <b/>
      <u val="single"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Bodoni MT Condensed"/>
      <family val="1"/>
    </font>
    <font>
      <sz val="16"/>
      <name val="Arial Narrow"/>
      <family val="2"/>
    </font>
    <font>
      <sz val="14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 Narrow"/>
      <family val="2"/>
    </font>
    <font>
      <sz val="18"/>
      <name val="Arial Narrow"/>
      <family val="2"/>
    </font>
    <font>
      <sz val="22"/>
      <color indexed="8"/>
      <name val="Arial"/>
      <family val="2"/>
    </font>
    <font>
      <b/>
      <u val="single"/>
      <sz val="22"/>
      <color indexed="8"/>
      <name val="Century Gothic"/>
      <family val="2"/>
    </font>
    <font>
      <b/>
      <sz val="22"/>
      <color indexed="8"/>
      <name val="Century Gothic"/>
      <family val="2"/>
    </font>
    <font>
      <b/>
      <i/>
      <sz val="16"/>
      <color indexed="8"/>
      <name val="Century Gothic"/>
      <family val="2"/>
    </font>
    <font>
      <b/>
      <sz val="22"/>
      <color indexed="9"/>
      <name val="Century Gothic"/>
      <family val="2"/>
    </font>
    <font>
      <b/>
      <sz val="22"/>
      <color indexed="9"/>
      <name val="Bodoni MT Condensed"/>
      <family val="1"/>
    </font>
    <font>
      <b/>
      <sz val="22"/>
      <color indexed="9"/>
      <name val="Arial Narrow"/>
      <family val="2"/>
    </font>
    <font>
      <b/>
      <sz val="22"/>
      <name val="Century Gothic"/>
      <family val="2"/>
    </font>
    <font>
      <b/>
      <sz val="22"/>
      <name val="Bodoni MT Condensed"/>
      <family val="1"/>
    </font>
    <font>
      <sz val="22"/>
      <color indexed="8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14"/>
      <color indexed="8"/>
      <name val="Arial Narrow"/>
      <family val="2"/>
    </font>
    <font>
      <sz val="20"/>
      <color indexed="8"/>
      <name val="Arial Narrow"/>
      <family val="2"/>
    </font>
    <font>
      <sz val="20"/>
      <name val="Arial Narrow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20"/>
      <color indexed="6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indexed="8"/>
      <name val="Bodoni MT Condensed"/>
      <family val="1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Bodoni MT Condensed"/>
      <family val="1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36"/>
      <color indexed="8"/>
      <name val="Calibri"/>
      <family val="2"/>
    </font>
    <font>
      <sz val="22"/>
      <name val="Calibri"/>
      <family val="2"/>
    </font>
    <font>
      <sz val="16"/>
      <color indexed="8"/>
      <name val="Century Gothic"/>
      <family val="2"/>
    </font>
    <font>
      <sz val="12"/>
      <color indexed="8"/>
      <name val="Calibri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b/>
      <sz val="14"/>
      <color rgb="FF00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Arial"/>
      <family val="2"/>
    </font>
    <font>
      <b/>
      <sz val="22"/>
      <color theme="1"/>
      <name val="Calibri"/>
      <family val="2"/>
    </font>
    <font>
      <b/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Calibri"/>
      <family val="2"/>
    </font>
    <font>
      <b/>
      <sz val="11"/>
      <color rgb="FFFF0000"/>
      <name val="Bodoni MT Condensed"/>
      <family val="1"/>
    </font>
    <font>
      <b/>
      <sz val="20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36"/>
      <color theme="1"/>
      <name val="Calibri"/>
      <family val="2"/>
    </font>
    <font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2"/>
      <color theme="1"/>
      <name val="Calibri"/>
      <family val="2"/>
    </font>
    <font>
      <sz val="20"/>
      <color theme="1"/>
      <name val="Arial"/>
      <family val="2"/>
    </font>
    <font>
      <sz val="20"/>
      <color rgb="FF000000"/>
      <name val="Arial Narrow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18"/>
      <color rgb="FF000000"/>
      <name val="Arial Narrow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theme="5"/>
      </right>
      <top style="medium">
        <color rgb="FFC0504D"/>
      </top>
      <bottom style="medium">
        <color rgb="FFC0504D"/>
      </bottom>
    </border>
    <border>
      <left>
        <color indexed="63"/>
      </left>
      <right style="medium">
        <color theme="5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C0504D"/>
      </top>
      <bottom style="medium">
        <color rgb="FFC0504D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C0504D"/>
      </top>
      <bottom style="medium"/>
    </border>
    <border>
      <left>
        <color indexed="63"/>
      </left>
      <right style="medium">
        <color theme="5"/>
      </right>
      <top style="medium">
        <color rgb="FFC0504D"/>
      </top>
      <bottom style="medium"/>
    </border>
    <border>
      <left style="medium"/>
      <right>
        <color indexed="63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>
        <color rgb="FF4BACC6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5"/>
      </right>
      <top style="medium"/>
      <bottom style="medium"/>
    </border>
    <border>
      <left style="medium">
        <color theme="5"/>
      </left>
      <right style="medium">
        <color theme="5"/>
      </right>
      <top style="medium"/>
      <bottom style="medium"/>
    </border>
    <border>
      <left style="medium">
        <color theme="5"/>
      </left>
      <right>
        <color indexed="63"/>
      </right>
      <top style="medium"/>
      <bottom style="medium"/>
    </border>
    <border>
      <left style="medium">
        <color theme="5"/>
      </left>
      <right style="medium"/>
      <top style="medium"/>
      <bottom style="medium"/>
    </border>
    <border>
      <left style="medium">
        <color theme="5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 style="medium"/>
      <top style="medium">
        <color theme="5"/>
      </top>
      <bottom style="medium">
        <color theme="5"/>
      </bottom>
    </border>
    <border>
      <left>
        <color indexed="63"/>
      </left>
      <right style="medium">
        <color theme="8"/>
      </right>
      <top style="medium">
        <color rgb="FF4BACC6"/>
      </top>
      <bottom style="medium"/>
    </border>
    <border>
      <left style="medium">
        <color theme="8"/>
      </left>
      <right>
        <color indexed="63"/>
      </right>
      <top style="medium">
        <color theme="8"/>
      </top>
      <bottom style="medium"/>
    </border>
    <border>
      <left>
        <color indexed="63"/>
      </left>
      <right>
        <color indexed="63"/>
      </right>
      <top style="medium">
        <color theme="8"/>
      </top>
      <bottom style="medium"/>
    </border>
    <border>
      <left>
        <color indexed="63"/>
      </left>
      <right style="medium"/>
      <top style="medium">
        <color theme="8"/>
      </top>
      <bottom style="medium"/>
    </border>
    <border>
      <left style="medium">
        <color theme="5"/>
      </left>
      <right>
        <color indexed="63"/>
      </right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5"/>
      </top>
      <bottom style="medium"/>
    </border>
    <border>
      <left>
        <color indexed="63"/>
      </left>
      <right style="medium"/>
      <top style="medium">
        <color theme="5"/>
      </top>
      <bottom style="medium"/>
    </border>
    <border>
      <left>
        <color indexed="63"/>
      </left>
      <right style="medium">
        <color theme="8"/>
      </right>
      <top style="medium">
        <color rgb="FF4BACC6"/>
      </top>
      <bottom style="medium">
        <color rgb="FF4BACC6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/>
      <top style="medium">
        <color theme="8"/>
      </top>
      <bottom style="medium">
        <color theme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5"/>
      </left>
      <right>
        <color indexed="63"/>
      </right>
      <top style="thin"/>
      <bottom style="medium">
        <color theme="5"/>
      </bottom>
    </border>
    <border>
      <left>
        <color indexed="63"/>
      </left>
      <right>
        <color indexed="63"/>
      </right>
      <top style="thin"/>
      <bottom style="medium">
        <color theme="5"/>
      </bottom>
    </border>
    <border>
      <left>
        <color indexed="63"/>
      </left>
      <right style="medium"/>
      <top style="thin"/>
      <bottom style="medium">
        <color theme="5"/>
      </bottom>
    </border>
    <border>
      <left style="medium"/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theme="8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theme="8"/>
      </right>
      <top style="medium"/>
      <bottom>
        <color indexed="63"/>
      </bottom>
    </border>
    <border>
      <left style="medium">
        <color theme="8"/>
      </left>
      <right>
        <color indexed="63"/>
      </right>
      <top style="medium"/>
      <bottom style="medium">
        <color theme="8"/>
      </bottom>
    </border>
    <border>
      <left>
        <color indexed="63"/>
      </left>
      <right>
        <color indexed="63"/>
      </right>
      <top style="medium"/>
      <bottom style="medium">
        <color theme="8"/>
      </bottom>
    </border>
    <border>
      <left>
        <color indexed="63"/>
      </left>
      <right style="medium"/>
      <top style="medium"/>
      <bottom style="medium">
        <color theme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0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15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3" borderId="1" applyNumberFormat="0" applyAlignment="0" applyProtection="0"/>
    <xf numFmtId="0" fontId="103" fillId="0" borderId="2" applyNumberFormat="0" applyFill="0" applyAlignment="0" applyProtection="0"/>
    <xf numFmtId="0" fontId="1" fillId="24" borderId="3" applyNumberFormat="0" applyFont="0" applyAlignment="0" applyProtection="0"/>
    <xf numFmtId="0" fontId="104" fillId="25" borderId="1" applyNumberFormat="0" applyAlignment="0" applyProtection="0"/>
    <xf numFmtId="0" fontId="6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5" fillId="27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06" fillId="28" borderId="0" applyNumberFormat="0" applyBorder="0" applyAlignment="0" applyProtection="0"/>
    <xf numFmtId="0" fontId="107" fillId="23" borderId="4" applyNumberFormat="0" applyAlignment="0" applyProtection="0"/>
    <xf numFmtId="0" fontId="10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29" borderId="9" applyNumberFormat="0" applyAlignment="0" applyProtection="0"/>
  </cellStyleXfs>
  <cellXfs count="6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1" fillId="0" borderId="1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center" vertical="center" wrapText="1"/>
    </xf>
    <xf numFmtId="0" fontId="111" fillId="30" borderId="11" xfId="0" applyFont="1" applyFill="1" applyBorder="1" applyAlignment="1">
      <alignment horizontal="center" vertical="center" wrapText="1"/>
    </xf>
    <xf numFmtId="0" fontId="111" fillId="3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/>
    </xf>
    <xf numFmtId="0" fontId="6" fillId="31" borderId="0" xfId="0" applyFont="1" applyFill="1" applyAlignment="1">
      <alignment vertical="center"/>
    </xf>
    <xf numFmtId="0" fontId="113" fillId="31" borderId="0" xfId="0" applyFont="1" applyFill="1" applyAlignment="1">
      <alignment/>
    </xf>
    <xf numFmtId="0" fontId="0" fillId="31" borderId="0" xfId="0" applyFill="1" applyAlignment="1">
      <alignment/>
    </xf>
    <xf numFmtId="0" fontId="77" fillId="0" borderId="0" xfId="0" applyFont="1" applyAlignment="1">
      <alignment horizontal="center"/>
    </xf>
    <xf numFmtId="0" fontId="114" fillId="0" borderId="0" xfId="0" applyFont="1" applyAlignment="1">
      <alignment/>
    </xf>
    <xf numFmtId="0" fontId="7" fillId="0" borderId="0" xfId="0" applyFont="1" applyAlignment="1">
      <alignment/>
    </xf>
    <xf numFmtId="3" fontId="114" fillId="0" borderId="0" xfId="0" applyNumberFormat="1" applyFont="1" applyAlignment="1">
      <alignment/>
    </xf>
    <xf numFmtId="0" fontId="114" fillId="0" borderId="0" xfId="0" applyFont="1" applyAlignment="1">
      <alignment horizontal="center"/>
    </xf>
    <xf numFmtId="0" fontId="114" fillId="0" borderId="0" xfId="0" applyFont="1" applyAlignment="1">
      <alignment horizontal="justify"/>
    </xf>
    <xf numFmtId="0" fontId="115" fillId="30" borderId="13" xfId="0" applyFont="1" applyFill="1" applyBorder="1" applyAlignment="1">
      <alignment horizontal="center" vertical="center" wrapText="1"/>
    </xf>
    <xf numFmtId="0" fontId="115" fillId="30" borderId="14" xfId="0" applyFont="1" applyFill="1" applyBorder="1" applyAlignment="1">
      <alignment horizontal="center" vertical="center" wrapText="1"/>
    </xf>
    <xf numFmtId="0" fontId="115" fillId="30" borderId="15" xfId="0" applyFont="1" applyFill="1" applyBorder="1" applyAlignment="1">
      <alignment horizontal="center" vertical="center" wrapText="1"/>
    </xf>
    <xf numFmtId="0" fontId="111" fillId="30" borderId="16" xfId="0" applyFont="1" applyFill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 wrapText="1"/>
    </xf>
    <xf numFmtId="0" fontId="115" fillId="0" borderId="18" xfId="0" applyFont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9" fillId="0" borderId="0" xfId="0" applyFont="1" applyAlignment="1">
      <alignment/>
    </xf>
    <xf numFmtId="0" fontId="116" fillId="31" borderId="0" xfId="0" applyFont="1" applyFill="1" applyAlignment="1">
      <alignment/>
    </xf>
    <xf numFmtId="0" fontId="8" fillId="31" borderId="0" xfId="0" applyFont="1" applyFill="1" applyBorder="1" applyAlignment="1">
      <alignment horizontal="left" wrapText="1"/>
    </xf>
    <xf numFmtId="0" fontId="9" fillId="31" borderId="0" xfId="0" applyFont="1" applyFill="1" applyAlignment="1">
      <alignment/>
    </xf>
    <xf numFmtId="0" fontId="12" fillId="4" borderId="19" xfId="0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horizontal="center"/>
    </xf>
    <xf numFmtId="0" fontId="11" fillId="32" borderId="19" xfId="0" applyFont="1" applyFill="1" applyBorder="1" applyAlignment="1">
      <alignment wrapText="1"/>
    </xf>
    <xf numFmtId="0" fontId="117" fillId="0" borderId="0" xfId="0" applyFont="1" applyAlignment="1">
      <alignment/>
    </xf>
    <xf numFmtId="0" fontId="117" fillId="31" borderId="0" xfId="0" applyFont="1" applyFill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 horizontal="justify"/>
    </xf>
    <xf numFmtId="0" fontId="118" fillId="0" borderId="0" xfId="0" applyFont="1" applyAlignment="1">
      <alignment/>
    </xf>
    <xf numFmtId="0" fontId="119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31" borderId="0" xfId="0" applyFont="1" applyFill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6" fillId="32" borderId="19" xfId="0" applyFont="1" applyFill="1" applyBorder="1" applyAlignment="1">
      <alignment wrapText="1"/>
    </xf>
    <xf numFmtId="0" fontId="17" fillId="0" borderId="0" xfId="0" applyFont="1" applyAlignment="1">
      <alignment/>
    </xf>
    <xf numFmtId="0" fontId="119" fillId="31" borderId="0" xfId="0" applyFont="1" applyFill="1" applyAlignment="1">
      <alignment/>
    </xf>
    <xf numFmtId="0" fontId="120" fillId="31" borderId="0" xfId="0" applyFont="1" applyFill="1" applyAlignment="1">
      <alignment/>
    </xf>
    <xf numFmtId="0" fontId="16" fillId="31" borderId="0" xfId="0" applyFont="1" applyFill="1" applyBorder="1" applyAlignment="1">
      <alignment horizontal="left" wrapText="1"/>
    </xf>
    <xf numFmtId="0" fontId="17" fillId="31" borderId="0" xfId="0" applyFont="1" applyFill="1" applyAlignment="1">
      <alignment/>
    </xf>
    <xf numFmtId="0" fontId="120" fillId="0" borderId="0" xfId="0" applyFont="1" applyAlignment="1">
      <alignment horizontal="justify"/>
    </xf>
    <xf numFmtId="0" fontId="121" fillId="0" borderId="0" xfId="0" applyFont="1" applyAlignment="1">
      <alignment/>
    </xf>
    <xf numFmtId="0" fontId="122" fillId="0" borderId="0" xfId="0" applyFont="1" applyBorder="1" applyAlignment="1">
      <alignment horizontal="left" vertical="center" wrapText="1"/>
    </xf>
    <xf numFmtId="0" fontId="122" fillId="0" borderId="0" xfId="0" applyFont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14" fontId="18" fillId="31" borderId="20" xfId="0" applyNumberFormat="1" applyFont="1" applyFill="1" applyBorder="1" applyAlignment="1">
      <alignment horizontal="center"/>
    </xf>
    <xf numFmtId="14" fontId="18" fillId="31" borderId="22" xfId="0" applyNumberFormat="1" applyFont="1" applyFill="1" applyBorder="1" applyAlignment="1">
      <alignment horizontal="center"/>
    </xf>
    <xf numFmtId="0" fontId="117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3" fontId="18" fillId="34" borderId="24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8" fillId="34" borderId="30" xfId="0" applyFont="1" applyFill="1" applyBorder="1" applyAlignment="1">
      <alignment horizontal="center"/>
    </xf>
    <xf numFmtId="0" fontId="18" fillId="34" borderId="31" xfId="0" applyFont="1" applyFill="1" applyBorder="1" applyAlignment="1">
      <alignment horizontal="center"/>
    </xf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horizontal="center"/>
    </xf>
    <xf numFmtId="0" fontId="123" fillId="0" borderId="0" xfId="0" applyFont="1" applyAlignment="1">
      <alignment horizontal="center" vertical="center"/>
    </xf>
    <xf numFmtId="0" fontId="123" fillId="0" borderId="0" xfId="0" applyFont="1" applyAlignment="1">
      <alignment horizontal="center"/>
    </xf>
    <xf numFmtId="0" fontId="124" fillId="0" borderId="10" xfId="0" applyFont="1" applyBorder="1" applyAlignment="1">
      <alignment horizontal="left" vertical="center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6" fillId="0" borderId="0" xfId="0" applyFont="1" applyAlignment="1">
      <alignment horizontal="center"/>
    </xf>
    <xf numFmtId="0" fontId="127" fillId="30" borderId="13" xfId="0" applyFont="1" applyFill="1" applyBorder="1" applyAlignment="1">
      <alignment horizontal="center" vertical="center" wrapText="1"/>
    </xf>
    <xf numFmtId="0" fontId="128" fillId="30" borderId="11" xfId="0" applyFont="1" applyFill="1" applyBorder="1" applyAlignment="1">
      <alignment horizontal="center" vertical="center" wrapText="1"/>
    </xf>
    <xf numFmtId="0" fontId="127" fillId="0" borderId="17" xfId="0" applyFont="1" applyBorder="1" applyAlignment="1">
      <alignment horizontal="center" vertical="center" wrapText="1"/>
    </xf>
    <xf numFmtId="0" fontId="127" fillId="30" borderId="14" xfId="0" applyFont="1" applyFill="1" applyBorder="1" applyAlignment="1">
      <alignment horizontal="center" vertical="center" wrapText="1"/>
    </xf>
    <xf numFmtId="0" fontId="128" fillId="30" borderId="12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center" vertical="center" wrapText="1"/>
    </xf>
    <xf numFmtId="0" fontId="127" fillId="0" borderId="18" xfId="0" applyFont="1" applyBorder="1" applyAlignment="1">
      <alignment horizontal="center" vertical="center" wrapText="1"/>
    </xf>
    <xf numFmtId="0" fontId="127" fillId="30" borderId="15" xfId="0" applyFont="1" applyFill="1" applyBorder="1" applyAlignment="1">
      <alignment horizontal="center" vertical="center" wrapText="1"/>
    </xf>
    <xf numFmtId="0" fontId="128" fillId="30" borderId="16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vertical="center" indent="1"/>
    </xf>
    <xf numFmtId="0" fontId="125" fillId="0" borderId="0" xfId="0" applyFont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129" fillId="0" borderId="0" xfId="0" applyFont="1" applyAlignment="1">
      <alignment horizontal="center"/>
    </xf>
    <xf numFmtId="0" fontId="125" fillId="0" borderId="0" xfId="0" applyFont="1" applyBorder="1" applyAlignment="1">
      <alignment/>
    </xf>
    <xf numFmtId="0" fontId="126" fillId="0" borderId="0" xfId="0" applyFont="1" applyFill="1" applyBorder="1" applyAlignment="1">
      <alignment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/>
    </xf>
    <xf numFmtId="3" fontId="22" fillId="8" borderId="39" xfId="0" applyNumberFormat="1" applyFont="1" applyFill="1" applyBorder="1" applyAlignment="1">
      <alignment horizontal="center"/>
    </xf>
    <xf numFmtId="0" fontId="22" fillId="8" borderId="20" xfId="0" applyFont="1" applyFill="1" applyBorder="1" applyAlignment="1">
      <alignment horizontal="center"/>
    </xf>
    <xf numFmtId="3" fontId="22" fillId="8" borderId="19" xfId="0" applyNumberFormat="1" applyFont="1" applyFill="1" applyBorder="1" applyAlignment="1">
      <alignment horizontal="center"/>
    </xf>
    <xf numFmtId="0" fontId="21" fillId="8" borderId="40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/>
    </xf>
    <xf numFmtId="3" fontId="21" fillId="8" borderId="19" xfId="0" applyNumberFormat="1" applyFont="1" applyFill="1" applyBorder="1" applyAlignment="1">
      <alignment horizontal="center"/>
    </xf>
    <xf numFmtId="3" fontId="21" fillId="8" borderId="36" xfId="0" applyNumberFormat="1" applyFont="1" applyFill="1" applyBorder="1" applyAlignment="1">
      <alignment horizontal="center"/>
    </xf>
    <xf numFmtId="0" fontId="125" fillId="0" borderId="41" xfId="0" applyFont="1" applyBorder="1" applyAlignment="1">
      <alignment horizontal="center"/>
    </xf>
    <xf numFmtId="0" fontId="20" fillId="0" borderId="42" xfId="0" applyFont="1" applyFill="1" applyBorder="1" applyAlignment="1">
      <alignment horizontal="center" vertical="center"/>
    </xf>
    <xf numFmtId="3" fontId="24" fillId="34" borderId="27" xfId="0" applyNumberFormat="1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4" borderId="30" xfId="0" applyFont="1" applyFill="1" applyBorder="1" applyAlignment="1">
      <alignment horizontal="center"/>
    </xf>
    <xf numFmtId="0" fontId="24" fillId="34" borderId="31" xfId="0" applyFont="1" applyFill="1" applyBorder="1" applyAlignment="1">
      <alignment horizontal="center"/>
    </xf>
    <xf numFmtId="0" fontId="24" fillId="34" borderId="4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/>
    </xf>
    <xf numFmtId="0" fontId="24" fillId="34" borderId="44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14" fontId="18" fillId="33" borderId="20" xfId="0" applyNumberFormat="1" applyFont="1" applyFill="1" applyBorder="1" applyAlignment="1">
      <alignment horizontal="center"/>
    </xf>
    <xf numFmtId="0" fontId="130" fillId="0" borderId="0" xfId="0" applyFont="1" applyAlignment="1">
      <alignment horizontal="center"/>
    </xf>
    <xf numFmtId="0" fontId="30" fillId="4" borderId="45" xfId="0" applyFont="1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 wrapText="1"/>
    </xf>
    <xf numFmtId="0" fontId="30" fillId="4" borderId="48" xfId="0" applyFont="1" applyFill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3" fontId="3" fillId="8" borderId="51" xfId="0" applyNumberFormat="1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/>
    </xf>
    <xf numFmtId="3" fontId="3" fillId="8" borderId="53" xfId="0" applyNumberFormat="1" applyFont="1" applyFill="1" applyBorder="1" applyAlignment="1">
      <alignment horizontal="center"/>
    </xf>
    <xf numFmtId="0" fontId="3" fillId="8" borderId="53" xfId="0" applyFont="1" applyFill="1" applyBorder="1" applyAlignment="1">
      <alignment horizontal="center"/>
    </xf>
    <xf numFmtId="3" fontId="30" fillId="8" borderId="54" xfId="0" applyNumberFormat="1" applyFont="1" applyFill="1" applyBorder="1" applyAlignment="1">
      <alignment horizontal="center"/>
    </xf>
    <xf numFmtId="0" fontId="30" fillId="8" borderId="37" xfId="0" applyFont="1" applyFill="1" applyBorder="1" applyAlignment="1">
      <alignment horizontal="center"/>
    </xf>
    <xf numFmtId="0" fontId="30" fillId="8" borderId="53" xfId="0" applyFont="1" applyFill="1" applyBorder="1" applyAlignment="1">
      <alignment horizontal="center"/>
    </xf>
    <xf numFmtId="0" fontId="30" fillId="8" borderId="52" xfId="0" applyFont="1" applyFill="1" applyBorder="1" applyAlignment="1">
      <alignment horizontal="center"/>
    </xf>
    <xf numFmtId="3" fontId="30" fillId="8" borderId="53" xfId="0" applyNumberFormat="1" applyFont="1" applyFill="1" applyBorder="1" applyAlignment="1">
      <alignment horizontal="center"/>
    </xf>
    <xf numFmtId="0" fontId="30" fillId="8" borderId="54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124" fillId="0" borderId="0" xfId="0" applyFont="1" applyAlignment="1">
      <alignment/>
    </xf>
    <xf numFmtId="3" fontId="32" fillId="31" borderId="41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1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4" fillId="0" borderId="0" xfId="0" applyNumberFormat="1" applyFont="1" applyAlignment="1">
      <alignment horizontal="center"/>
    </xf>
    <xf numFmtId="0" fontId="117" fillId="0" borderId="0" xfId="0" applyNumberFormat="1" applyFont="1" applyAlignment="1">
      <alignment/>
    </xf>
    <xf numFmtId="3" fontId="24" fillId="34" borderId="24" xfId="0" applyNumberFormat="1" applyFont="1" applyFill="1" applyBorder="1" applyAlignment="1">
      <alignment horizontal="center" vertical="center"/>
    </xf>
    <xf numFmtId="0" fontId="11" fillId="31" borderId="55" xfId="0" applyFont="1" applyFill="1" applyBorder="1" applyAlignment="1">
      <alignment horizontal="center" vertical="center"/>
    </xf>
    <xf numFmtId="212" fontId="25" fillId="31" borderId="34" xfId="0" applyNumberFormat="1" applyFont="1" applyFill="1" applyBorder="1" applyAlignment="1">
      <alignment horizontal="center"/>
    </xf>
    <xf numFmtId="0" fontId="11" fillId="31" borderId="40" xfId="0" applyFont="1" applyFill="1" applyBorder="1" applyAlignment="1">
      <alignment horizontal="center" vertical="center"/>
    </xf>
    <xf numFmtId="0" fontId="11" fillId="31" borderId="56" xfId="0" applyFont="1" applyFill="1" applyBorder="1" applyAlignment="1">
      <alignment horizontal="center" vertical="center"/>
    </xf>
    <xf numFmtId="0" fontId="119" fillId="31" borderId="0" xfId="0" applyFont="1" applyFill="1" applyAlignment="1">
      <alignment horizontal="center"/>
    </xf>
    <xf numFmtId="0" fontId="133" fillId="0" borderId="0" xfId="0" applyFont="1" applyAlignment="1">
      <alignment horizontal="center" vertical="center"/>
    </xf>
    <xf numFmtId="0" fontId="33" fillId="32" borderId="19" xfId="0" applyFont="1" applyFill="1" applyBorder="1" applyAlignment="1">
      <alignment wrapText="1"/>
    </xf>
    <xf numFmtId="14" fontId="18" fillId="33" borderId="37" xfId="0" applyNumberFormat="1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6" fillId="36" borderId="0" xfId="0" applyFont="1" applyFill="1" applyAlignment="1">
      <alignment horizontal="center" vertical="center"/>
    </xf>
    <xf numFmtId="0" fontId="21" fillId="31" borderId="56" xfId="0" applyFont="1" applyFill="1" applyBorder="1" applyAlignment="1">
      <alignment horizontal="center" vertical="center"/>
    </xf>
    <xf numFmtId="212" fontId="34" fillId="31" borderId="34" xfId="0" applyNumberFormat="1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6" fillId="36" borderId="0" xfId="0" applyFont="1" applyFill="1" applyAlignment="1">
      <alignment vertical="center"/>
    </xf>
    <xf numFmtId="0" fontId="17" fillId="31" borderId="0" xfId="0" applyFont="1" applyFill="1" applyAlignment="1">
      <alignment vertical="center"/>
    </xf>
    <xf numFmtId="3" fontId="20" fillId="31" borderId="19" xfId="0" applyNumberFormat="1" applyFont="1" applyFill="1" applyBorder="1" applyAlignment="1">
      <alignment horizontal="center" vertical="center"/>
    </xf>
    <xf numFmtId="0" fontId="32" fillId="32" borderId="19" xfId="0" applyFont="1" applyFill="1" applyBorder="1" applyAlignment="1">
      <alignment horizontal="center" vertical="center" wrapText="1"/>
    </xf>
    <xf numFmtId="0" fontId="90" fillId="31" borderId="0" xfId="0" applyFont="1" applyFill="1" applyAlignment="1">
      <alignment horizontal="center"/>
    </xf>
    <xf numFmtId="0" fontId="77" fillId="31" borderId="0" xfId="0" applyFont="1" applyFill="1" applyAlignment="1">
      <alignment/>
    </xf>
    <xf numFmtId="3" fontId="18" fillId="31" borderId="19" xfId="0" applyNumberFormat="1" applyFont="1" applyFill="1" applyBorder="1" applyAlignment="1">
      <alignment horizontal="left" vertical="center"/>
    </xf>
    <xf numFmtId="3" fontId="18" fillId="31" borderId="19" xfId="0" applyNumberFormat="1" applyFont="1" applyFill="1" applyBorder="1" applyAlignment="1">
      <alignment vertical="center"/>
    </xf>
    <xf numFmtId="212" fontId="25" fillId="31" borderId="57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77" fillId="0" borderId="0" xfId="0" applyFont="1" applyAlignment="1">
      <alignment/>
    </xf>
    <xf numFmtId="0" fontId="134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36" fillId="31" borderId="0" xfId="0" applyFont="1" applyFill="1" applyAlignment="1">
      <alignment/>
    </xf>
    <xf numFmtId="0" fontId="42" fillId="31" borderId="0" xfId="0" applyFont="1" applyFill="1" applyAlignment="1">
      <alignment vertical="center"/>
    </xf>
    <xf numFmtId="0" fontId="134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136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134" fillId="0" borderId="0" xfId="0" applyFont="1" applyAlignment="1">
      <alignment horizontal="justify"/>
    </xf>
    <xf numFmtId="0" fontId="134" fillId="0" borderId="0" xfId="0" applyNumberFormat="1" applyFont="1" applyAlignment="1">
      <alignment/>
    </xf>
    <xf numFmtId="3" fontId="134" fillId="0" borderId="0" xfId="0" applyNumberFormat="1" applyFont="1" applyAlignment="1">
      <alignment/>
    </xf>
    <xf numFmtId="0" fontId="46" fillId="4" borderId="46" xfId="0" applyFont="1" applyFill="1" applyBorder="1" applyAlignment="1">
      <alignment horizontal="center" vertical="center" wrapText="1"/>
    </xf>
    <xf numFmtId="0" fontId="46" fillId="4" borderId="47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0" fontId="47" fillId="4" borderId="4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horizontal="center" vertical="center" wrapText="1"/>
    </xf>
    <xf numFmtId="0" fontId="47" fillId="4" borderId="47" xfId="0" applyFont="1" applyFill="1" applyBorder="1" applyAlignment="1">
      <alignment horizontal="center" vertical="center" wrapText="1"/>
    </xf>
    <xf numFmtId="0" fontId="47" fillId="8" borderId="37" xfId="0" applyFont="1" applyFill="1" applyBorder="1" applyAlignment="1">
      <alignment horizontal="center"/>
    </xf>
    <xf numFmtId="0" fontId="47" fillId="8" borderId="53" xfId="0" applyFont="1" applyFill="1" applyBorder="1" applyAlignment="1">
      <alignment horizontal="center"/>
    </xf>
    <xf numFmtId="0" fontId="47" fillId="8" borderId="52" xfId="0" applyFont="1" applyFill="1" applyBorder="1" applyAlignment="1">
      <alignment horizontal="center"/>
    </xf>
    <xf numFmtId="3" fontId="47" fillId="8" borderId="53" xfId="0" applyNumberFormat="1" applyFont="1" applyFill="1" applyBorder="1" applyAlignment="1">
      <alignment horizontal="center"/>
    </xf>
    <xf numFmtId="0" fontId="47" fillId="8" borderId="54" xfId="0" applyFont="1" applyFill="1" applyBorder="1" applyAlignment="1">
      <alignment horizontal="center"/>
    </xf>
    <xf numFmtId="0" fontId="49" fillId="31" borderId="55" xfId="0" applyFont="1" applyFill="1" applyBorder="1" applyAlignment="1">
      <alignment horizontal="center" vertical="center"/>
    </xf>
    <xf numFmtId="212" fontId="50" fillId="31" borderId="34" xfId="0" applyNumberFormat="1" applyFont="1" applyFill="1" applyBorder="1" applyAlignment="1">
      <alignment horizontal="center"/>
    </xf>
    <xf numFmtId="212" fontId="51" fillId="31" borderId="34" xfId="0" applyNumberFormat="1" applyFont="1" applyFill="1" applyBorder="1" applyAlignment="1">
      <alignment horizontal="center"/>
    </xf>
    <xf numFmtId="212" fontId="51" fillId="31" borderId="55" xfId="0" applyNumberFormat="1" applyFont="1" applyFill="1" applyBorder="1" applyAlignment="1">
      <alignment horizontal="center"/>
    </xf>
    <xf numFmtId="212" fontId="51" fillId="31" borderId="19" xfId="0" applyNumberFormat="1" applyFont="1" applyFill="1" applyBorder="1" applyAlignment="1">
      <alignment horizontal="center"/>
    </xf>
    <xf numFmtId="212" fontId="51" fillId="31" borderId="57" xfId="0" applyNumberFormat="1" applyFont="1" applyFill="1" applyBorder="1" applyAlignment="1">
      <alignment horizontal="center"/>
    </xf>
    <xf numFmtId="14" fontId="50" fillId="33" borderId="20" xfId="0" applyNumberFormat="1" applyFont="1" applyFill="1" applyBorder="1" applyAlignment="1">
      <alignment horizontal="center"/>
    </xf>
    <xf numFmtId="0" fontId="136" fillId="0" borderId="41" xfId="0" applyFont="1" applyBorder="1" applyAlignment="1">
      <alignment horizontal="center"/>
    </xf>
    <xf numFmtId="0" fontId="41" fillId="0" borderId="41" xfId="0" applyFont="1" applyFill="1" applyBorder="1" applyAlignment="1">
      <alignment horizontal="center" vertical="center"/>
    </xf>
    <xf numFmtId="3" fontId="41" fillId="31" borderId="26" xfId="0" applyNumberFormat="1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8" fillId="34" borderId="30" xfId="0" applyFont="1" applyFill="1" applyBorder="1" applyAlignment="1">
      <alignment horizontal="center"/>
    </xf>
    <xf numFmtId="0" fontId="48" fillId="34" borderId="31" xfId="0" applyFont="1" applyFill="1" applyBorder="1" applyAlignment="1">
      <alignment horizontal="center"/>
    </xf>
    <xf numFmtId="0" fontId="48" fillId="34" borderId="43" xfId="0" applyFont="1" applyFill="1" applyBorder="1" applyAlignment="1">
      <alignment horizontal="center" vertical="center"/>
    </xf>
    <xf numFmtId="3" fontId="41" fillId="31" borderId="41" xfId="0" applyNumberFormat="1" applyFont="1" applyFill="1" applyBorder="1" applyAlignment="1">
      <alignment horizontal="center" vertical="center"/>
    </xf>
    <xf numFmtId="0" fontId="48" fillId="35" borderId="30" xfId="0" applyFont="1" applyFill="1" applyBorder="1" applyAlignment="1">
      <alignment horizontal="center"/>
    </xf>
    <xf numFmtId="0" fontId="48" fillId="34" borderId="44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center"/>
    </xf>
    <xf numFmtId="0" fontId="39" fillId="34" borderId="25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37" fillId="0" borderId="0" xfId="0" applyFont="1" applyAlignment="1">
      <alignment horizontal="left" vertical="center" indent="1"/>
    </xf>
    <xf numFmtId="0" fontId="32" fillId="32" borderId="19" xfId="0" applyFont="1" applyFill="1" applyBorder="1" applyAlignment="1">
      <alignment horizontal="left" vertical="center" wrapText="1"/>
    </xf>
    <xf numFmtId="3" fontId="54" fillId="31" borderId="24" xfId="0" applyNumberFormat="1" applyFont="1" applyFill="1" applyBorder="1" applyAlignment="1">
      <alignment horizontal="center" vertical="center"/>
    </xf>
    <xf numFmtId="0" fontId="56" fillId="4" borderId="19" xfId="0" applyFont="1" applyFill="1" applyBorder="1" applyAlignment="1">
      <alignment horizontal="center" vertical="center" wrapText="1"/>
    </xf>
    <xf numFmtId="0" fontId="57" fillId="8" borderId="19" xfId="0" applyFont="1" applyFill="1" applyBorder="1" applyAlignment="1">
      <alignment horizontal="center"/>
    </xf>
    <xf numFmtId="0" fontId="56" fillId="8" borderId="19" xfId="0" applyFont="1" applyFill="1" applyBorder="1" applyAlignment="1">
      <alignment horizontal="center"/>
    </xf>
    <xf numFmtId="3" fontId="56" fillId="8" borderId="19" xfId="0" applyNumberFormat="1" applyFont="1" applyFill="1" applyBorder="1" applyAlignment="1">
      <alignment horizontal="center"/>
    </xf>
    <xf numFmtId="0" fontId="54" fillId="31" borderId="56" xfId="0" applyFont="1" applyFill="1" applyBorder="1" applyAlignment="1">
      <alignment horizontal="center" vertical="center"/>
    </xf>
    <xf numFmtId="212" fontId="52" fillId="31" borderId="34" xfId="0" applyNumberFormat="1" applyFont="1" applyFill="1" applyBorder="1" applyAlignment="1">
      <alignment horizontal="center"/>
    </xf>
    <xf numFmtId="3" fontId="58" fillId="31" borderId="19" xfId="0" applyNumberFormat="1" applyFont="1" applyFill="1" applyBorder="1" applyAlignment="1">
      <alignment horizontal="left" vertical="center"/>
    </xf>
    <xf numFmtId="212" fontId="52" fillId="31" borderId="57" xfId="0" applyNumberFormat="1" applyFont="1" applyFill="1" applyBorder="1" applyAlignment="1">
      <alignment horizontal="center"/>
    </xf>
    <xf numFmtId="14" fontId="58" fillId="31" borderId="20" xfId="0" applyNumberFormat="1" applyFont="1" applyFill="1" applyBorder="1" applyAlignment="1">
      <alignment horizontal="center"/>
    </xf>
    <xf numFmtId="14" fontId="58" fillId="31" borderId="22" xfId="0" applyNumberFormat="1" applyFont="1" applyFill="1" applyBorder="1" applyAlignment="1">
      <alignment horizontal="center"/>
    </xf>
    <xf numFmtId="0" fontId="56" fillId="33" borderId="58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/>
    </xf>
    <xf numFmtId="0" fontId="59" fillId="33" borderId="21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3" fontId="59" fillId="31" borderId="19" xfId="0" applyNumberFormat="1" applyFont="1" applyFill="1" applyBorder="1" applyAlignment="1">
      <alignment horizontal="left" vertical="center"/>
    </xf>
    <xf numFmtId="0" fontId="56" fillId="31" borderId="56" xfId="0" applyFont="1" applyFill="1" applyBorder="1" applyAlignment="1">
      <alignment horizontal="center" vertical="center"/>
    </xf>
    <xf numFmtId="212" fontId="53" fillId="31" borderId="34" xfId="0" applyNumberFormat="1" applyFont="1" applyFill="1" applyBorder="1" applyAlignment="1">
      <alignment horizontal="center"/>
    </xf>
    <xf numFmtId="212" fontId="53" fillId="37" borderId="57" xfId="0" applyNumberFormat="1" applyFont="1" applyFill="1" applyBorder="1" applyAlignment="1">
      <alignment horizontal="center"/>
    </xf>
    <xf numFmtId="14" fontId="59" fillId="31" borderId="20" xfId="0" applyNumberFormat="1" applyFont="1" applyFill="1" applyBorder="1" applyAlignment="1">
      <alignment horizontal="center"/>
    </xf>
    <xf numFmtId="14" fontId="59" fillId="31" borderId="22" xfId="0" applyNumberFormat="1" applyFont="1" applyFill="1" applyBorder="1" applyAlignment="1">
      <alignment horizontal="center"/>
    </xf>
    <xf numFmtId="0" fontId="54" fillId="33" borderId="58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3" fontId="58" fillId="31" borderId="19" xfId="0" applyNumberFormat="1" applyFont="1" applyFill="1" applyBorder="1" applyAlignment="1">
      <alignment vertical="center"/>
    </xf>
    <xf numFmtId="3" fontId="59" fillId="31" borderId="19" xfId="0" applyNumberFormat="1" applyFont="1" applyFill="1" applyBorder="1" applyAlignment="1">
      <alignment vertical="center"/>
    </xf>
    <xf numFmtId="0" fontId="138" fillId="0" borderId="23" xfId="0" applyFont="1" applyBorder="1" applyAlignment="1">
      <alignment horizontal="center"/>
    </xf>
    <xf numFmtId="0" fontId="54" fillId="0" borderId="24" xfId="0" applyFont="1" applyFill="1" applyBorder="1" applyAlignment="1">
      <alignment horizontal="center" vertical="center"/>
    </xf>
    <xf numFmtId="3" fontId="58" fillId="34" borderId="24" xfId="0" applyNumberFormat="1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/>
    </xf>
    <xf numFmtId="0" fontId="58" fillId="34" borderId="24" xfId="0" applyFont="1" applyFill="1" applyBorder="1" applyAlignment="1">
      <alignment horizontal="center"/>
    </xf>
    <xf numFmtId="0" fontId="58" fillId="34" borderId="28" xfId="0" applyFont="1" applyFill="1" applyBorder="1" applyAlignment="1">
      <alignment horizontal="center"/>
    </xf>
    <xf numFmtId="0" fontId="58" fillId="34" borderId="29" xfId="0" applyFont="1" applyFill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center"/>
    </xf>
    <xf numFmtId="0" fontId="58" fillId="34" borderId="31" xfId="0" applyFont="1" applyFill="1" applyBorder="1" applyAlignment="1">
      <alignment horizontal="center"/>
    </xf>
    <xf numFmtId="0" fontId="59" fillId="31" borderId="54" xfId="0" applyFont="1" applyFill="1" applyBorder="1" applyAlignment="1">
      <alignment horizontal="center" vertical="center"/>
    </xf>
    <xf numFmtId="0" fontId="59" fillId="31" borderId="33" xfId="0" applyFont="1" applyFill="1" applyBorder="1" applyAlignment="1">
      <alignment horizontal="center" vertical="center"/>
    </xf>
    <xf numFmtId="0" fontId="138" fillId="31" borderId="37" xfId="0" applyFont="1" applyFill="1" applyBorder="1" applyAlignment="1">
      <alignment horizontal="center" vertical="center" wrapText="1"/>
    </xf>
    <xf numFmtId="0" fontId="138" fillId="31" borderId="34" xfId="0" applyFont="1" applyFill="1" applyBorder="1" applyAlignment="1">
      <alignment horizontal="center" vertical="center" wrapText="1"/>
    </xf>
    <xf numFmtId="0" fontId="53" fillId="38" borderId="53" xfId="0" applyFont="1" applyFill="1" applyBorder="1" applyAlignment="1">
      <alignment horizontal="left" vertical="center"/>
    </xf>
    <xf numFmtId="0" fontId="53" fillId="38" borderId="32" xfId="0" applyFont="1" applyFill="1" applyBorder="1" applyAlignment="1">
      <alignment horizontal="left" vertical="center"/>
    </xf>
    <xf numFmtId="3" fontId="53" fillId="31" borderId="50" xfId="0" applyNumberFormat="1" applyFont="1" applyFill="1" applyBorder="1" applyAlignment="1">
      <alignment horizontal="center" vertical="center"/>
    </xf>
    <xf numFmtId="3" fontId="53" fillId="31" borderId="30" xfId="0" applyNumberFormat="1" applyFont="1" applyFill="1" applyBorder="1" applyAlignment="1">
      <alignment horizontal="center" vertical="center"/>
    </xf>
    <xf numFmtId="3" fontId="59" fillId="31" borderId="53" xfId="0" applyNumberFormat="1" applyFont="1" applyFill="1" applyBorder="1" applyAlignment="1">
      <alignment horizontal="center" vertical="center"/>
    </xf>
    <xf numFmtId="3" fontId="59" fillId="31" borderId="32" xfId="0" applyNumberFormat="1" applyFont="1" applyFill="1" applyBorder="1" applyAlignment="1">
      <alignment horizontal="center" vertical="center"/>
    </xf>
    <xf numFmtId="0" fontId="59" fillId="31" borderId="53" xfId="0" applyFont="1" applyFill="1" applyBorder="1" applyAlignment="1">
      <alignment horizontal="center" vertical="center"/>
    </xf>
    <xf numFmtId="0" fontId="59" fillId="31" borderId="32" xfId="0" applyFont="1" applyFill="1" applyBorder="1" applyAlignment="1">
      <alignment horizontal="center" vertical="center"/>
    </xf>
    <xf numFmtId="0" fontId="58" fillId="31" borderId="53" xfId="0" applyNumberFormat="1" applyFont="1" applyFill="1" applyBorder="1" applyAlignment="1">
      <alignment horizontal="center" vertical="center"/>
    </xf>
    <xf numFmtId="0" fontId="58" fillId="31" borderId="32" xfId="0" applyNumberFormat="1" applyFont="1" applyFill="1" applyBorder="1" applyAlignment="1">
      <alignment horizontal="center" vertical="center"/>
    </xf>
    <xf numFmtId="0" fontId="139" fillId="38" borderId="50" xfId="0" applyFont="1" applyFill="1" applyBorder="1" applyAlignment="1">
      <alignment horizontal="left" vertical="center" wrapText="1"/>
    </xf>
    <xf numFmtId="0" fontId="139" fillId="38" borderId="30" xfId="0" applyFont="1" applyFill="1" applyBorder="1" applyAlignment="1">
      <alignment horizontal="left" vertical="center" wrapText="1"/>
    </xf>
    <xf numFmtId="3" fontId="52" fillId="31" borderId="50" xfId="0" applyNumberFormat="1" applyFont="1" applyFill="1" applyBorder="1" applyAlignment="1">
      <alignment horizontal="center" vertical="center"/>
    </xf>
    <xf numFmtId="3" fontId="52" fillId="31" borderId="30" xfId="0" applyNumberFormat="1" applyFont="1" applyFill="1" applyBorder="1" applyAlignment="1">
      <alignment horizontal="center" vertical="center"/>
    </xf>
    <xf numFmtId="3" fontId="58" fillId="31" borderId="53" xfId="0" applyNumberFormat="1" applyFont="1" applyFill="1" applyBorder="1" applyAlignment="1">
      <alignment horizontal="center" vertical="center"/>
    </xf>
    <xf numFmtId="3" fontId="58" fillId="31" borderId="32" xfId="0" applyNumberFormat="1" applyFont="1" applyFill="1" applyBorder="1" applyAlignment="1">
      <alignment horizontal="center" vertical="center"/>
    </xf>
    <xf numFmtId="0" fontId="58" fillId="31" borderId="53" xfId="0" applyFont="1" applyFill="1" applyBorder="1" applyAlignment="1">
      <alignment horizontal="center" vertical="center"/>
    </xf>
    <xf numFmtId="0" fontId="58" fillId="31" borderId="32" xfId="0" applyFont="1" applyFill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58" fillId="31" borderId="54" xfId="0" applyFont="1" applyFill="1" applyBorder="1" applyAlignment="1">
      <alignment horizontal="center" vertical="center"/>
    </xf>
    <xf numFmtId="0" fontId="58" fillId="31" borderId="33" xfId="0" applyFont="1" applyFill="1" applyBorder="1" applyAlignment="1">
      <alignment horizontal="center" vertical="center"/>
    </xf>
    <xf numFmtId="0" fontId="128" fillId="0" borderId="0" xfId="0" applyFont="1" applyAlignment="1">
      <alignment horizontal="left" vertical="center"/>
    </xf>
    <xf numFmtId="0" fontId="124" fillId="0" borderId="42" xfId="0" applyFont="1" applyBorder="1" applyAlignment="1">
      <alignment horizontal="left" vertical="center" wrapText="1"/>
    </xf>
    <xf numFmtId="0" fontId="124" fillId="0" borderId="59" xfId="0" applyFont="1" applyBorder="1" applyAlignment="1">
      <alignment horizontal="left" vertical="center" wrapText="1"/>
    </xf>
    <xf numFmtId="0" fontId="124" fillId="0" borderId="60" xfId="0" applyFont="1" applyBorder="1" applyAlignment="1">
      <alignment horizontal="left" vertical="center" wrapText="1"/>
    </xf>
    <xf numFmtId="0" fontId="124" fillId="0" borderId="61" xfId="0" applyFont="1" applyBorder="1" applyAlignment="1">
      <alignment horizontal="center" vertical="center" wrapText="1"/>
    </xf>
    <xf numFmtId="0" fontId="124" fillId="0" borderId="62" xfId="0" applyFont="1" applyBorder="1" applyAlignment="1">
      <alignment horizontal="center" vertical="center" wrapText="1"/>
    </xf>
    <xf numFmtId="0" fontId="124" fillId="0" borderId="63" xfId="0" applyFont="1" applyBorder="1" applyAlignment="1">
      <alignment horizontal="center" vertical="center" wrapText="1"/>
    </xf>
    <xf numFmtId="0" fontId="124" fillId="0" borderId="64" xfId="0" applyFont="1" applyBorder="1" applyAlignment="1">
      <alignment horizontal="center" vertical="center" wrapText="1"/>
    </xf>
    <xf numFmtId="0" fontId="127" fillId="0" borderId="65" xfId="0" applyFont="1" applyBorder="1" applyAlignment="1">
      <alignment horizontal="center" vertical="center" wrapText="1"/>
    </xf>
    <xf numFmtId="0" fontId="127" fillId="0" borderId="66" xfId="0" applyFont="1" applyBorder="1" applyAlignment="1">
      <alignment horizontal="center" vertical="center" wrapText="1"/>
    </xf>
    <xf numFmtId="0" fontId="127" fillId="0" borderId="67" xfId="0" applyFont="1" applyBorder="1" applyAlignment="1">
      <alignment horizontal="center" vertical="center" wrapText="1"/>
    </xf>
    <xf numFmtId="0" fontId="127" fillId="30" borderId="18" xfId="0" applyFont="1" applyFill="1" applyBorder="1" applyAlignment="1">
      <alignment horizontal="center" vertical="center" wrapText="1"/>
    </xf>
    <xf numFmtId="0" fontId="127" fillId="30" borderId="68" xfId="0" applyFont="1" applyFill="1" applyBorder="1" applyAlignment="1">
      <alignment horizontal="center" vertical="center" wrapText="1"/>
    </xf>
    <xf numFmtId="0" fontId="127" fillId="0" borderId="69" xfId="0" applyFont="1" applyBorder="1" applyAlignment="1">
      <alignment horizontal="center" vertical="center" wrapText="1"/>
    </xf>
    <xf numFmtId="0" fontId="127" fillId="0" borderId="70" xfId="0" applyFont="1" applyBorder="1" applyAlignment="1">
      <alignment horizontal="center" vertical="center" wrapText="1"/>
    </xf>
    <xf numFmtId="0" fontId="127" fillId="0" borderId="71" xfId="0" applyFont="1" applyBorder="1" applyAlignment="1">
      <alignment horizontal="center" vertical="center" wrapText="1"/>
    </xf>
    <xf numFmtId="0" fontId="127" fillId="0" borderId="72" xfId="0" applyFont="1" applyBorder="1" applyAlignment="1">
      <alignment horizontal="center" vertical="center" wrapText="1"/>
    </xf>
    <xf numFmtId="0" fontId="127" fillId="0" borderId="73" xfId="0" applyFont="1" applyBorder="1" applyAlignment="1">
      <alignment horizontal="center" vertical="center" wrapText="1"/>
    </xf>
    <xf numFmtId="0" fontId="127" fillId="0" borderId="74" xfId="0" applyFont="1" applyBorder="1" applyAlignment="1">
      <alignment horizontal="center" vertical="center" wrapText="1"/>
    </xf>
    <xf numFmtId="0" fontId="127" fillId="30" borderId="17" xfId="0" applyFont="1" applyFill="1" applyBorder="1" applyAlignment="1">
      <alignment horizontal="center" vertical="center" wrapText="1"/>
    </xf>
    <xf numFmtId="0" fontId="127" fillId="30" borderId="75" xfId="0" applyFont="1" applyFill="1" applyBorder="1" applyAlignment="1">
      <alignment horizontal="center" vertical="center" wrapText="1"/>
    </xf>
    <xf numFmtId="0" fontId="127" fillId="0" borderId="76" xfId="0" applyFont="1" applyBorder="1" applyAlignment="1">
      <alignment horizontal="center" vertical="center" wrapText="1"/>
    </xf>
    <xf numFmtId="0" fontId="127" fillId="0" borderId="77" xfId="0" applyFont="1" applyBorder="1" applyAlignment="1">
      <alignment horizontal="center" vertical="center" wrapText="1"/>
    </xf>
    <xf numFmtId="0" fontId="127" fillId="0" borderId="78" xfId="0" applyFont="1" applyBorder="1" applyAlignment="1">
      <alignment horizontal="center" vertical="center" wrapText="1"/>
    </xf>
    <xf numFmtId="0" fontId="127" fillId="39" borderId="79" xfId="0" applyFont="1" applyFill="1" applyBorder="1" applyAlignment="1">
      <alignment horizontal="center" vertical="center" wrapText="1"/>
    </xf>
    <xf numFmtId="0" fontId="127" fillId="39" borderId="80" xfId="0" applyFont="1" applyFill="1" applyBorder="1" applyAlignment="1">
      <alignment horizontal="center" vertical="center" wrapText="1"/>
    </xf>
    <xf numFmtId="0" fontId="127" fillId="39" borderId="81" xfId="0" applyFont="1" applyFill="1" applyBorder="1" applyAlignment="1">
      <alignment horizontal="center" vertical="center" wrapText="1"/>
    </xf>
    <xf numFmtId="0" fontId="127" fillId="0" borderId="82" xfId="0" applyFont="1" applyBorder="1" applyAlignment="1">
      <alignment horizontal="center" vertical="center" wrapText="1"/>
    </xf>
    <xf numFmtId="0" fontId="127" fillId="0" borderId="83" xfId="0" applyFont="1" applyBorder="1" applyAlignment="1">
      <alignment horizontal="center" vertical="center" wrapText="1"/>
    </xf>
    <xf numFmtId="0" fontId="127" fillId="0" borderId="84" xfId="0" applyFont="1" applyBorder="1" applyAlignment="1">
      <alignment horizontal="center" vertical="center" wrapText="1"/>
    </xf>
    <xf numFmtId="0" fontId="127" fillId="30" borderId="85" xfId="0" applyFont="1" applyFill="1" applyBorder="1" applyAlignment="1">
      <alignment horizontal="center" vertical="center" wrapText="1"/>
    </xf>
    <xf numFmtId="0" fontId="127" fillId="30" borderId="86" xfId="0" applyFont="1" applyFill="1" applyBorder="1" applyAlignment="1">
      <alignment horizontal="center" vertical="center" wrapText="1"/>
    </xf>
    <xf numFmtId="0" fontId="127" fillId="40" borderId="79" xfId="0" applyFont="1" applyFill="1" applyBorder="1" applyAlignment="1">
      <alignment horizontal="center" vertical="center" wrapText="1"/>
    </xf>
    <xf numFmtId="0" fontId="127" fillId="40" borderId="80" xfId="0" applyFont="1" applyFill="1" applyBorder="1" applyAlignment="1">
      <alignment horizontal="center" vertical="center" wrapText="1"/>
    </xf>
    <xf numFmtId="0" fontId="127" fillId="40" borderId="81" xfId="0" applyFont="1" applyFill="1" applyBorder="1" applyAlignment="1">
      <alignment horizontal="center" vertical="center" wrapText="1"/>
    </xf>
    <xf numFmtId="0" fontId="128" fillId="39" borderId="79" xfId="0" applyFont="1" applyFill="1" applyBorder="1" applyAlignment="1">
      <alignment horizontal="center" vertical="center" wrapText="1"/>
    </xf>
    <xf numFmtId="0" fontId="128" fillId="39" borderId="87" xfId="0" applyFont="1" applyFill="1" applyBorder="1" applyAlignment="1">
      <alignment horizontal="center" vertical="center" wrapText="1"/>
    </xf>
    <xf numFmtId="0" fontId="127" fillId="39" borderId="88" xfId="0" applyFont="1" applyFill="1" applyBorder="1" applyAlignment="1">
      <alignment horizontal="center" vertical="center" wrapText="1"/>
    </xf>
    <xf numFmtId="0" fontId="127" fillId="39" borderId="89" xfId="0" applyFont="1" applyFill="1" applyBorder="1" applyAlignment="1">
      <alignment horizontal="center" vertical="center" wrapText="1"/>
    </xf>
    <xf numFmtId="0" fontId="127" fillId="39" borderId="90" xfId="0" applyFont="1" applyFill="1" applyBorder="1" applyAlignment="1">
      <alignment horizontal="center" vertical="center" wrapText="1"/>
    </xf>
    <xf numFmtId="0" fontId="140" fillId="0" borderId="36" xfId="0" applyFont="1" applyBorder="1" applyAlignment="1">
      <alignment horizontal="center" wrapText="1"/>
    </xf>
    <xf numFmtId="0" fontId="141" fillId="0" borderId="91" xfId="0" applyFont="1" applyBorder="1" applyAlignment="1">
      <alignment horizontal="center" wrapText="1"/>
    </xf>
    <xf numFmtId="0" fontId="141" fillId="0" borderId="21" xfId="0" applyFont="1" applyBorder="1" applyAlignment="1">
      <alignment horizontal="center" wrapText="1"/>
    </xf>
    <xf numFmtId="0" fontId="120" fillId="0" borderId="36" xfId="0" applyFont="1" applyBorder="1" applyAlignment="1">
      <alignment horizontal="center"/>
    </xf>
    <xf numFmtId="0" fontId="120" fillId="0" borderId="91" xfId="0" applyFont="1" applyBorder="1" applyAlignment="1">
      <alignment horizontal="center"/>
    </xf>
    <xf numFmtId="0" fontId="120" fillId="0" borderId="21" xfId="0" applyFont="1" applyBorder="1" applyAlignment="1">
      <alignment horizontal="center"/>
    </xf>
    <xf numFmtId="0" fontId="120" fillId="0" borderId="36" xfId="0" applyFont="1" applyBorder="1" applyAlignment="1">
      <alignment horizontal="center" vertical="center"/>
    </xf>
    <xf numFmtId="0" fontId="120" fillId="0" borderId="91" xfId="0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/>
    </xf>
    <xf numFmtId="0" fontId="54" fillId="41" borderId="53" xfId="0" applyFont="1" applyFill="1" applyBorder="1" applyAlignment="1">
      <alignment horizontal="center" vertical="center" wrapText="1"/>
    </xf>
    <xf numFmtId="0" fontId="54" fillId="41" borderId="32" xfId="0" applyFont="1" applyFill="1" applyBorder="1" applyAlignment="1">
      <alignment horizontal="center" vertical="center" wrapText="1"/>
    </xf>
    <xf numFmtId="0" fontId="56" fillId="4" borderId="53" xfId="0" applyFont="1" applyFill="1" applyBorder="1" applyAlignment="1">
      <alignment horizontal="center" vertical="center" wrapText="1"/>
    </xf>
    <xf numFmtId="0" fontId="56" fillId="4" borderId="32" xfId="0" applyFont="1" applyFill="1" applyBorder="1" applyAlignment="1">
      <alignment horizontal="center" vertical="center" wrapText="1"/>
    </xf>
    <xf numFmtId="0" fontId="17" fillId="36" borderId="0" xfId="0" applyFont="1" applyFill="1" applyAlignment="1">
      <alignment horizontal="center" vertical="center"/>
    </xf>
    <xf numFmtId="0" fontId="55" fillId="18" borderId="28" xfId="0" applyFont="1" applyFill="1" applyBorder="1" applyAlignment="1">
      <alignment horizontal="center" vertical="center" wrapText="1"/>
    </xf>
    <xf numFmtId="0" fontId="55" fillId="18" borderId="60" xfId="0" applyFont="1" applyFill="1" applyBorder="1" applyAlignment="1">
      <alignment horizontal="center" vertical="center" wrapText="1"/>
    </xf>
    <xf numFmtId="0" fontId="54" fillId="41" borderId="53" xfId="0" applyFont="1" applyFill="1" applyBorder="1" applyAlignment="1">
      <alignment horizontal="center" vertical="center" textRotation="90" wrapText="1"/>
    </xf>
    <xf numFmtId="0" fontId="54" fillId="41" borderId="32" xfId="0" applyFont="1" applyFill="1" applyBorder="1" applyAlignment="1">
      <alignment horizontal="center" vertical="center" textRotation="90" wrapText="1"/>
    </xf>
    <xf numFmtId="0" fontId="56" fillId="4" borderId="50" xfId="0" applyFont="1" applyFill="1" applyBorder="1" applyAlignment="1">
      <alignment horizontal="center" vertical="center" wrapText="1"/>
    </xf>
    <xf numFmtId="0" fontId="56" fillId="4" borderId="30" xfId="0" applyFont="1" applyFill="1" applyBorder="1" applyAlignment="1">
      <alignment horizontal="center" vertical="center" wrapText="1"/>
    </xf>
    <xf numFmtId="0" fontId="55" fillId="18" borderId="36" xfId="0" applyFont="1" applyFill="1" applyBorder="1" applyAlignment="1">
      <alignment horizontal="center" vertical="center" wrapText="1"/>
    </xf>
    <xf numFmtId="0" fontId="55" fillId="18" borderId="91" xfId="0" applyFont="1" applyFill="1" applyBorder="1" applyAlignment="1">
      <alignment horizontal="center" vertical="center" wrapText="1"/>
    </xf>
    <xf numFmtId="0" fontId="55" fillId="18" borderId="21" xfId="0" applyFont="1" applyFill="1" applyBorder="1" applyAlignment="1">
      <alignment horizontal="center" vertical="center" wrapText="1"/>
    </xf>
    <xf numFmtId="0" fontId="56" fillId="4" borderId="92" xfId="0" applyFont="1" applyFill="1" applyBorder="1" applyAlignment="1">
      <alignment horizontal="center" vertical="center" wrapText="1"/>
    </xf>
    <xf numFmtId="0" fontId="56" fillId="4" borderId="31" xfId="0" applyFont="1" applyFill="1" applyBorder="1" applyAlignment="1">
      <alignment horizontal="center" vertical="center" wrapText="1"/>
    </xf>
    <xf numFmtId="0" fontId="54" fillId="42" borderId="53" xfId="0" applyFont="1" applyFill="1" applyBorder="1" applyAlignment="1">
      <alignment horizontal="center" vertical="center" wrapText="1"/>
    </xf>
    <xf numFmtId="0" fontId="54" fillId="42" borderId="93" xfId="0" applyFont="1" applyFill="1" applyBorder="1" applyAlignment="1">
      <alignment horizontal="center" vertical="center" wrapText="1"/>
    </xf>
    <xf numFmtId="0" fontId="54" fillId="42" borderId="32" xfId="0" applyFont="1" applyFill="1" applyBorder="1" applyAlignment="1">
      <alignment horizontal="center" vertical="center" wrapText="1"/>
    </xf>
    <xf numFmtId="0" fontId="52" fillId="31" borderId="53" xfId="0" applyFont="1" applyFill="1" applyBorder="1" applyAlignment="1">
      <alignment horizontal="left" vertical="center" wrapText="1"/>
    </xf>
    <xf numFmtId="0" fontId="52" fillId="31" borderId="32" xfId="0" applyFont="1" applyFill="1" applyBorder="1" applyAlignment="1">
      <alignment horizontal="left" vertical="center" wrapText="1"/>
    </xf>
    <xf numFmtId="3" fontId="52" fillId="31" borderId="53" xfId="0" applyNumberFormat="1" applyFont="1" applyFill="1" applyBorder="1" applyAlignment="1">
      <alignment horizontal="center" vertical="center"/>
    </xf>
    <xf numFmtId="3" fontId="52" fillId="31" borderId="32" xfId="0" applyNumberFormat="1" applyFont="1" applyFill="1" applyBorder="1" applyAlignment="1">
      <alignment horizontal="center" vertical="center"/>
    </xf>
    <xf numFmtId="0" fontId="53" fillId="38" borderId="93" xfId="0" applyFont="1" applyFill="1" applyBorder="1" applyAlignment="1">
      <alignment horizontal="left" vertical="center" wrapText="1"/>
    </xf>
    <xf numFmtId="0" fontId="53" fillId="38" borderId="30" xfId="0" applyFont="1" applyFill="1" applyBorder="1" applyAlignment="1">
      <alignment horizontal="left" vertical="center" wrapText="1"/>
    </xf>
    <xf numFmtId="0" fontId="53" fillId="38" borderId="19" xfId="0" applyFont="1" applyFill="1" applyBorder="1" applyAlignment="1">
      <alignment horizontal="left" vertical="center" wrapText="1"/>
    </xf>
    <xf numFmtId="3" fontId="53" fillId="31" borderId="53" xfId="0" applyNumberFormat="1" applyFont="1" applyFill="1" applyBorder="1" applyAlignment="1">
      <alignment horizontal="center" vertical="center"/>
    </xf>
    <xf numFmtId="3" fontId="53" fillId="31" borderId="32" xfId="0" applyNumberFormat="1" applyFont="1" applyFill="1" applyBorder="1" applyAlignment="1">
      <alignment horizontal="center" vertical="center"/>
    </xf>
    <xf numFmtId="0" fontId="139" fillId="38" borderId="50" xfId="0" applyFont="1" applyFill="1" applyBorder="1" applyAlignment="1">
      <alignment horizontal="left" vertical="center"/>
    </xf>
    <xf numFmtId="0" fontId="139" fillId="38" borderId="32" xfId="0" applyFont="1" applyFill="1" applyBorder="1" applyAlignment="1">
      <alignment horizontal="left" vertical="center"/>
    </xf>
    <xf numFmtId="0" fontId="53" fillId="31" borderId="53" xfId="0" applyFont="1" applyFill="1" applyBorder="1" applyAlignment="1">
      <alignment horizontal="left" vertical="center" wrapText="1"/>
    </xf>
    <xf numFmtId="0" fontId="53" fillId="31" borderId="32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center" vertical="center"/>
    </xf>
    <xf numFmtId="0" fontId="27" fillId="42" borderId="94" xfId="0" applyFont="1" applyFill="1" applyBorder="1" applyAlignment="1">
      <alignment horizontal="center" vertical="center" wrapText="1"/>
    </xf>
    <xf numFmtId="0" fontId="27" fillId="42" borderId="14" xfId="0" applyFont="1" applyFill="1" applyBorder="1" applyAlignment="1">
      <alignment horizontal="center" vertical="center" wrapText="1"/>
    </xf>
    <xf numFmtId="0" fontId="27" fillId="42" borderId="95" xfId="0" applyFont="1" applyFill="1" applyBorder="1" applyAlignment="1">
      <alignment horizontal="center" vertical="center" wrapText="1"/>
    </xf>
    <xf numFmtId="0" fontId="28" fillId="18" borderId="79" xfId="0" applyFont="1" applyFill="1" applyBorder="1" applyAlignment="1">
      <alignment horizontal="center" vertical="center" wrapText="1"/>
    </xf>
    <xf numFmtId="0" fontId="28" fillId="18" borderId="80" xfId="0" applyFont="1" applyFill="1" applyBorder="1" applyAlignment="1">
      <alignment horizontal="center" vertical="center" wrapText="1"/>
    </xf>
    <xf numFmtId="0" fontId="28" fillId="18" borderId="81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4" borderId="96" xfId="0" applyFont="1" applyFill="1" applyBorder="1" applyAlignment="1">
      <alignment horizontal="center" vertical="center" wrapText="1"/>
    </xf>
    <xf numFmtId="0" fontId="28" fillId="18" borderId="42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8" fillId="18" borderId="59" xfId="0" applyFont="1" applyFill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0" fontId="29" fillId="18" borderId="42" xfId="0" applyFont="1" applyFill="1" applyBorder="1" applyAlignment="1">
      <alignment horizontal="center" vertical="center" wrapText="1"/>
    </xf>
    <xf numFmtId="0" fontId="29" fillId="18" borderId="60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30" fillId="4" borderId="93" xfId="0" applyFont="1" applyFill="1" applyBorder="1" applyAlignment="1">
      <alignment horizontal="center" vertical="center" wrapText="1"/>
    </xf>
    <xf numFmtId="0" fontId="30" fillId="4" borderId="97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92" xfId="0" applyFont="1" applyFill="1" applyBorder="1" applyAlignment="1">
      <alignment horizontal="center" vertical="center" wrapText="1"/>
    </xf>
    <xf numFmtId="0" fontId="30" fillId="4" borderId="31" xfId="0" applyFont="1" applyFill="1" applyBorder="1" applyAlignment="1">
      <alignment horizontal="center" vertical="center" wrapText="1"/>
    </xf>
    <xf numFmtId="0" fontId="26" fillId="41" borderId="94" xfId="0" applyFont="1" applyFill="1" applyBorder="1" applyAlignment="1">
      <alignment horizontal="center" vertical="center" textRotation="90" wrapText="1"/>
    </xf>
    <xf numFmtId="0" fontId="26" fillId="41" borderId="26" xfId="0" applyFont="1" applyFill="1" applyBorder="1" applyAlignment="1">
      <alignment horizontal="center" vertical="center" textRotation="90" wrapText="1"/>
    </xf>
    <xf numFmtId="0" fontId="27" fillId="41" borderId="50" xfId="0" applyFont="1" applyFill="1" applyBorder="1" applyAlignment="1">
      <alignment horizontal="center" vertical="center" wrapText="1"/>
    </xf>
    <xf numFmtId="0" fontId="27" fillId="41" borderId="30" xfId="0" applyFont="1" applyFill="1" applyBorder="1" applyAlignment="1">
      <alignment horizontal="center" vertical="center" wrapText="1"/>
    </xf>
    <xf numFmtId="0" fontId="27" fillId="41" borderId="50" xfId="0" applyNumberFormat="1" applyFont="1" applyFill="1" applyBorder="1" applyAlignment="1">
      <alignment horizontal="center" vertical="center" wrapText="1"/>
    </xf>
    <xf numFmtId="0" fontId="27" fillId="41" borderId="3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horizontal="center" vertical="center"/>
    </xf>
    <xf numFmtId="3" fontId="18" fillId="31" borderId="53" xfId="0" applyNumberFormat="1" applyFont="1" applyFill="1" applyBorder="1" applyAlignment="1">
      <alignment horizontal="center" vertical="center"/>
    </xf>
    <xf numFmtId="3" fontId="18" fillId="31" borderId="32" xfId="0" applyNumberFormat="1" applyFont="1" applyFill="1" applyBorder="1" applyAlignment="1">
      <alignment horizontal="center" vertical="center"/>
    </xf>
    <xf numFmtId="0" fontId="27" fillId="4" borderId="92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128" fillId="0" borderId="36" xfId="0" applyFont="1" applyBorder="1" applyAlignment="1">
      <alignment horizontal="center" wrapText="1"/>
    </xf>
    <xf numFmtId="0" fontId="125" fillId="0" borderId="91" xfId="0" applyFont="1" applyBorder="1" applyAlignment="1">
      <alignment horizontal="center" wrapText="1"/>
    </xf>
    <xf numFmtId="0" fontId="125" fillId="0" borderId="21" xfId="0" applyFont="1" applyBorder="1" applyAlignment="1">
      <alignment horizontal="center" wrapText="1"/>
    </xf>
    <xf numFmtId="0" fontId="125" fillId="0" borderId="36" xfId="0" applyFont="1" applyBorder="1" applyAlignment="1">
      <alignment horizontal="center"/>
    </xf>
    <xf numFmtId="0" fontId="125" fillId="0" borderId="91" xfId="0" applyFont="1" applyBorder="1" applyAlignment="1">
      <alignment horizontal="center"/>
    </xf>
    <xf numFmtId="0" fontId="125" fillId="0" borderId="21" xfId="0" applyFont="1" applyBorder="1" applyAlignment="1">
      <alignment horizontal="center"/>
    </xf>
    <xf numFmtId="0" fontId="125" fillId="0" borderId="36" xfId="0" applyFont="1" applyBorder="1" applyAlignment="1">
      <alignment horizontal="center" vertical="center"/>
    </xf>
    <xf numFmtId="0" fontId="125" fillId="0" borderId="91" xfId="0" applyFont="1" applyBorder="1" applyAlignment="1">
      <alignment horizontal="center" vertical="center"/>
    </xf>
    <xf numFmtId="0" fontId="125" fillId="0" borderId="21" xfId="0" applyFont="1" applyBorder="1" applyAlignment="1">
      <alignment horizontal="center" vertical="center"/>
    </xf>
    <xf numFmtId="0" fontId="117" fillId="31" borderId="98" xfId="0" applyFont="1" applyFill="1" applyBorder="1" applyAlignment="1">
      <alignment horizontal="center" vertical="center" wrapText="1"/>
    </xf>
    <xf numFmtId="0" fontId="117" fillId="31" borderId="56" xfId="0" applyFont="1" applyFill="1" applyBorder="1" applyAlignment="1">
      <alignment horizontal="center" vertical="center" wrapText="1"/>
    </xf>
    <xf numFmtId="0" fontId="37" fillId="31" borderId="53" xfId="0" applyFont="1" applyFill="1" applyBorder="1" applyAlignment="1">
      <alignment horizontal="left" vertical="center" wrapText="1"/>
    </xf>
    <xf numFmtId="0" fontId="37" fillId="31" borderId="32" xfId="0" applyFont="1" applyFill="1" applyBorder="1" applyAlignment="1">
      <alignment horizontal="left" vertical="center" wrapText="1"/>
    </xf>
    <xf numFmtId="3" fontId="37" fillId="31" borderId="50" xfId="0" applyNumberFormat="1" applyFont="1" applyFill="1" applyBorder="1" applyAlignment="1">
      <alignment horizontal="center" vertical="center" wrapText="1"/>
    </xf>
    <xf numFmtId="3" fontId="37" fillId="31" borderId="32" xfId="0" applyNumberFormat="1" applyFont="1" applyFill="1" applyBorder="1" applyAlignment="1">
      <alignment horizontal="center" vertical="center" wrapText="1"/>
    </xf>
    <xf numFmtId="0" fontId="23" fillId="31" borderId="32" xfId="0" applyFont="1" applyFill="1" applyBorder="1" applyAlignment="1">
      <alignment horizontal="center" vertical="center"/>
    </xf>
    <xf numFmtId="0" fontId="23" fillId="31" borderId="19" xfId="0" applyFont="1" applyFill="1" applyBorder="1" applyAlignment="1">
      <alignment horizontal="center" vertical="center"/>
    </xf>
    <xf numFmtId="0" fontId="24" fillId="31" borderId="32" xfId="0" applyNumberFormat="1" applyFont="1" applyFill="1" applyBorder="1" applyAlignment="1">
      <alignment horizontal="center" vertical="center"/>
    </xf>
    <xf numFmtId="0" fontId="24" fillId="31" borderId="19" xfId="0" applyNumberFormat="1" applyFont="1" applyFill="1" applyBorder="1" applyAlignment="1">
      <alignment horizontal="center" vertical="center"/>
    </xf>
    <xf numFmtId="0" fontId="23" fillId="31" borderId="33" xfId="0" applyFont="1" applyFill="1" applyBorder="1" applyAlignment="1">
      <alignment horizontal="center" vertical="center"/>
    </xf>
    <xf numFmtId="0" fontId="23" fillId="31" borderId="22" xfId="0" applyFont="1" applyFill="1" applyBorder="1" applyAlignment="1">
      <alignment horizontal="center" vertical="center"/>
    </xf>
    <xf numFmtId="0" fontId="142" fillId="38" borderId="50" xfId="0" applyFont="1" applyFill="1" applyBorder="1" applyAlignment="1">
      <alignment horizontal="left" vertical="center" wrapText="1"/>
    </xf>
    <xf numFmtId="0" fontId="142" fillId="38" borderId="32" xfId="0" applyFont="1" applyFill="1" applyBorder="1" applyAlignment="1">
      <alignment horizontal="left" vertical="center" wrapText="1"/>
    </xf>
    <xf numFmtId="3" fontId="37" fillId="31" borderId="53" xfId="0" applyNumberFormat="1" applyFont="1" applyFill="1" applyBorder="1" applyAlignment="1">
      <alignment horizontal="center" vertical="center"/>
    </xf>
    <xf numFmtId="3" fontId="37" fillId="31" borderId="32" xfId="0" applyNumberFormat="1" applyFont="1" applyFill="1" applyBorder="1" applyAlignment="1">
      <alignment horizontal="center" vertical="center"/>
    </xf>
    <xf numFmtId="3" fontId="24" fillId="31" borderId="32" xfId="0" applyNumberFormat="1" applyFont="1" applyFill="1" applyBorder="1" applyAlignment="1">
      <alignment horizontal="center" vertical="center"/>
    </xf>
    <xf numFmtId="3" fontId="24" fillId="31" borderId="19" xfId="0" applyNumberFormat="1" applyFont="1" applyFill="1" applyBorder="1" applyAlignment="1">
      <alignment horizontal="center" vertical="center"/>
    </xf>
    <xf numFmtId="0" fontId="24" fillId="31" borderId="32" xfId="0" applyFont="1" applyFill="1" applyBorder="1" applyAlignment="1">
      <alignment horizontal="center" vertical="center"/>
    </xf>
    <xf numFmtId="0" fontId="24" fillId="31" borderId="19" xfId="0" applyFont="1" applyFill="1" applyBorder="1" applyAlignment="1">
      <alignment horizontal="center" vertical="center"/>
    </xf>
    <xf numFmtId="0" fontId="24" fillId="31" borderId="33" xfId="0" applyFont="1" applyFill="1" applyBorder="1" applyAlignment="1">
      <alignment horizontal="center" vertical="center"/>
    </xf>
    <xf numFmtId="0" fontId="24" fillId="31" borderId="22" xfId="0" applyFont="1" applyFill="1" applyBorder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115" fillId="0" borderId="72" xfId="0" applyFont="1" applyBorder="1" applyAlignment="1">
      <alignment horizontal="center" vertical="center" wrapText="1"/>
    </xf>
    <xf numFmtId="0" fontId="115" fillId="0" borderId="73" xfId="0" applyFont="1" applyBorder="1" applyAlignment="1">
      <alignment horizontal="center" vertical="center" wrapText="1"/>
    </xf>
    <xf numFmtId="0" fontId="115" fillId="0" borderId="74" xfId="0" applyFont="1" applyBorder="1" applyAlignment="1">
      <alignment horizontal="center" vertical="center" wrapText="1"/>
    </xf>
    <xf numFmtId="0" fontId="115" fillId="0" borderId="82" xfId="0" applyFont="1" applyBorder="1" applyAlignment="1">
      <alignment horizontal="center" vertical="center" wrapText="1"/>
    </xf>
    <xf numFmtId="0" fontId="115" fillId="0" borderId="83" xfId="0" applyFont="1" applyBorder="1" applyAlignment="1">
      <alignment horizontal="center" vertical="center" wrapText="1"/>
    </xf>
    <xf numFmtId="0" fontId="115" fillId="0" borderId="84" xfId="0" applyFont="1" applyBorder="1" applyAlignment="1">
      <alignment horizontal="center" vertical="center" wrapText="1"/>
    </xf>
    <xf numFmtId="0" fontId="38" fillId="31" borderId="53" xfId="0" applyFont="1" applyFill="1" applyBorder="1" applyAlignment="1">
      <alignment horizontal="left" vertical="center" wrapText="1"/>
    </xf>
    <xf numFmtId="0" fontId="38" fillId="31" borderId="32" xfId="0" applyFont="1" applyFill="1" applyBorder="1" applyAlignment="1">
      <alignment horizontal="left" vertical="center" wrapText="1"/>
    </xf>
    <xf numFmtId="3" fontId="38" fillId="31" borderId="53" xfId="0" applyNumberFormat="1" applyFont="1" applyFill="1" applyBorder="1" applyAlignment="1">
      <alignment horizontal="center" vertical="center"/>
    </xf>
    <xf numFmtId="3" fontId="38" fillId="31" borderId="32" xfId="0" applyNumberFormat="1" applyFont="1" applyFill="1" applyBorder="1" applyAlignment="1">
      <alignment horizontal="center" vertical="center"/>
    </xf>
    <xf numFmtId="0" fontId="143" fillId="30" borderId="17" xfId="0" applyFont="1" applyFill="1" applyBorder="1" applyAlignment="1">
      <alignment horizontal="center" vertical="center" wrapText="1"/>
    </xf>
    <xf numFmtId="0" fontId="143" fillId="30" borderId="75" xfId="0" applyFont="1" applyFill="1" applyBorder="1" applyAlignment="1">
      <alignment horizontal="center" vertical="center" wrapText="1"/>
    </xf>
    <xf numFmtId="0" fontId="143" fillId="30" borderId="85" xfId="0" applyFont="1" applyFill="1" applyBorder="1" applyAlignment="1">
      <alignment horizontal="center" vertical="center" wrapText="1"/>
    </xf>
    <xf numFmtId="0" fontId="143" fillId="30" borderId="86" xfId="0" applyFont="1" applyFill="1" applyBorder="1" applyAlignment="1">
      <alignment horizontal="center" vertical="center" wrapText="1"/>
    </xf>
    <xf numFmtId="3" fontId="23" fillId="31" borderId="32" xfId="0" applyNumberFormat="1" applyFont="1" applyFill="1" applyBorder="1" applyAlignment="1">
      <alignment horizontal="center" vertical="center"/>
    </xf>
    <xf numFmtId="3" fontId="23" fillId="31" borderId="19" xfId="0" applyNumberFormat="1" applyFont="1" applyFill="1" applyBorder="1" applyAlignment="1">
      <alignment horizontal="center" vertical="center"/>
    </xf>
    <xf numFmtId="0" fontId="143" fillId="0" borderId="76" xfId="0" applyFont="1" applyBorder="1" applyAlignment="1">
      <alignment horizontal="center" vertical="center" wrapText="1"/>
    </xf>
    <xf numFmtId="0" fontId="143" fillId="0" borderId="77" xfId="0" applyFont="1" applyBorder="1" applyAlignment="1">
      <alignment horizontal="center" vertical="center" wrapText="1"/>
    </xf>
    <xf numFmtId="0" fontId="143" fillId="0" borderId="78" xfId="0" applyFont="1" applyBorder="1" applyAlignment="1">
      <alignment horizontal="center" vertical="center" wrapText="1"/>
    </xf>
    <xf numFmtId="0" fontId="115" fillId="0" borderId="69" xfId="0" applyFont="1" applyBorder="1" applyAlignment="1">
      <alignment horizontal="center" vertical="center" wrapText="1"/>
    </xf>
    <xf numFmtId="0" fontId="115" fillId="0" borderId="70" xfId="0" applyFont="1" applyBorder="1" applyAlignment="1">
      <alignment horizontal="center" vertical="center" wrapText="1"/>
    </xf>
    <xf numFmtId="0" fontId="115" fillId="0" borderId="71" xfId="0" applyFont="1" applyBorder="1" applyAlignment="1">
      <alignment horizontal="center" vertical="center" wrapText="1"/>
    </xf>
    <xf numFmtId="0" fontId="115" fillId="0" borderId="65" xfId="0" applyFont="1" applyBorder="1" applyAlignment="1">
      <alignment horizontal="center" vertical="center" wrapText="1"/>
    </xf>
    <xf numFmtId="0" fontId="115" fillId="0" borderId="66" xfId="0" applyFont="1" applyBorder="1" applyAlignment="1">
      <alignment horizontal="center" vertical="center" wrapText="1"/>
    </xf>
    <xf numFmtId="0" fontId="115" fillId="0" borderId="67" xfId="0" applyFont="1" applyBorder="1" applyAlignment="1">
      <alignment horizontal="center" vertical="center" wrapText="1"/>
    </xf>
    <xf numFmtId="0" fontId="143" fillId="30" borderId="18" xfId="0" applyFont="1" applyFill="1" applyBorder="1" applyAlignment="1">
      <alignment horizontal="center" vertical="center" wrapText="1"/>
    </xf>
    <xf numFmtId="0" fontId="143" fillId="30" borderId="68" xfId="0" applyFont="1" applyFill="1" applyBorder="1" applyAlignment="1">
      <alignment horizontal="center" vertical="center" wrapText="1"/>
    </xf>
    <xf numFmtId="0" fontId="143" fillId="0" borderId="69" xfId="0" applyFont="1" applyBorder="1" applyAlignment="1">
      <alignment horizontal="center" vertical="center" wrapText="1"/>
    </xf>
    <xf numFmtId="0" fontId="143" fillId="0" borderId="70" xfId="0" applyFont="1" applyBorder="1" applyAlignment="1">
      <alignment horizontal="center" vertical="center" wrapText="1"/>
    </xf>
    <xf numFmtId="0" fontId="143" fillId="0" borderId="71" xfId="0" applyFont="1" applyBorder="1" applyAlignment="1">
      <alignment horizontal="center" vertical="center" wrapText="1"/>
    </xf>
    <xf numFmtId="0" fontId="115" fillId="0" borderId="76" xfId="0" applyFont="1" applyBorder="1" applyAlignment="1">
      <alignment horizontal="center" vertical="center" wrapText="1"/>
    </xf>
    <xf numFmtId="0" fontId="115" fillId="0" borderId="77" xfId="0" applyFont="1" applyBorder="1" applyAlignment="1">
      <alignment horizontal="center" vertical="center" wrapText="1"/>
    </xf>
    <xf numFmtId="0" fontId="115" fillId="0" borderId="78" xfId="0" applyFont="1" applyBorder="1" applyAlignment="1">
      <alignment horizontal="center" vertical="center" wrapText="1"/>
    </xf>
    <xf numFmtId="0" fontId="115" fillId="39" borderId="79" xfId="0" applyFont="1" applyFill="1" applyBorder="1" applyAlignment="1">
      <alignment horizontal="center" vertical="center" wrapText="1"/>
    </xf>
    <xf numFmtId="0" fontId="115" fillId="39" borderId="80" xfId="0" applyFont="1" applyFill="1" applyBorder="1" applyAlignment="1">
      <alignment horizontal="center" vertical="center" wrapText="1"/>
    </xf>
    <xf numFmtId="0" fontId="115" fillId="39" borderId="81" xfId="0" applyFont="1" applyFill="1" applyBorder="1" applyAlignment="1">
      <alignment horizontal="center" vertical="center" wrapText="1"/>
    </xf>
    <xf numFmtId="0" fontId="144" fillId="0" borderId="42" xfId="0" applyFont="1" applyBorder="1" applyAlignment="1">
      <alignment horizontal="left" vertical="center" wrapText="1"/>
    </xf>
    <xf numFmtId="0" fontId="111" fillId="0" borderId="59" xfId="0" applyFont="1" applyBorder="1" applyAlignment="1">
      <alignment horizontal="left" vertical="center" wrapText="1"/>
    </xf>
    <xf numFmtId="0" fontId="111" fillId="0" borderId="60" xfId="0" applyFont="1" applyBorder="1" applyAlignment="1">
      <alignment horizontal="left" vertical="center" wrapText="1"/>
    </xf>
    <xf numFmtId="0" fontId="115" fillId="40" borderId="79" xfId="0" applyFont="1" applyFill="1" applyBorder="1" applyAlignment="1">
      <alignment horizontal="center" vertical="center" wrapText="1"/>
    </xf>
    <xf numFmtId="0" fontId="115" fillId="40" borderId="80" xfId="0" applyFont="1" applyFill="1" applyBorder="1" applyAlignment="1">
      <alignment horizontal="center" vertical="center" wrapText="1"/>
    </xf>
    <xf numFmtId="0" fontId="115" fillId="40" borderId="81" xfId="0" applyFont="1" applyFill="1" applyBorder="1" applyAlignment="1">
      <alignment horizontal="center" vertical="center" wrapText="1"/>
    </xf>
    <xf numFmtId="0" fontId="145" fillId="39" borderId="79" xfId="0" applyFont="1" applyFill="1" applyBorder="1" applyAlignment="1">
      <alignment horizontal="center" vertical="center" wrapText="1"/>
    </xf>
    <xf numFmtId="0" fontId="145" fillId="39" borderId="87" xfId="0" applyFont="1" applyFill="1" applyBorder="1" applyAlignment="1">
      <alignment horizontal="center" vertical="center" wrapText="1"/>
    </xf>
    <xf numFmtId="0" fontId="143" fillId="39" borderId="88" xfId="0" applyFont="1" applyFill="1" applyBorder="1" applyAlignment="1">
      <alignment horizontal="center" vertical="center" wrapText="1"/>
    </xf>
    <xf numFmtId="0" fontId="143" fillId="39" borderId="89" xfId="0" applyFont="1" applyFill="1" applyBorder="1" applyAlignment="1">
      <alignment horizontal="center" vertical="center" wrapText="1"/>
    </xf>
    <xf numFmtId="0" fontId="143" fillId="39" borderId="90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125" fillId="31" borderId="19" xfId="0" applyFont="1" applyFill="1" applyBorder="1" applyAlignment="1">
      <alignment horizontal="center" vertical="center" wrapText="1"/>
    </xf>
    <xf numFmtId="0" fontId="37" fillId="31" borderId="50" xfId="0" applyFont="1" applyFill="1" applyBorder="1" applyAlignment="1">
      <alignment horizontal="left" vertical="center"/>
    </xf>
    <xf numFmtId="0" fontId="37" fillId="31" borderId="32" xfId="0" applyFont="1" applyFill="1" applyBorder="1" applyAlignment="1">
      <alignment horizontal="left" vertical="center"/>
    </xf>
    <xf numFmtId="0" fontId="19" fillId="18" borderId="42" xfId="0" applyFont="1" applyFill="1" applyBorder="1" applyAlignment="1">
      <alignment horizontal="center" vertical="center" wrapText="1"/>
    </xf>
    <xf numFmtId="0" fontId="19" fillId="18" borderId="60" xfId="0" applyFont="1" applyFill="1" applyBorder="1" applyAlignment="1">
      <alignment horizontal="center" vertical="center" wrapText="1"/>
    </xf>
    <xf numFmtId="0" fontId="20" fillId="41" borderId="45" xfId="0" applyFont="1" applyFill="1" applyBorder="1" applyAlignment="1">
      <alignment horizontal="center" vertical="center" textRotation="90" wrapText="1"/>
    </xf>
    <xf numFmtId="0" fontId="20" fillId="41" borderId="37" xfId="0" applyFont="1" applyFill="1" applyBorder="1" applyAlignment="1">
      <alignment horizontal="center" vertical="center" textRotation="90" wrapText="1"/>
    </xf>
    <xf numFmtId="0" fontId="20" fillId="41" borderId="46" xfId="0" applyFont="1" applyFill="1" applyBorder="1" applyAlignment="1">
      <alignment horizontal="center" vertical="center" wrapText="1"/>
    </xf>
    <xf numFmtId="0" fontId="20" fillId="41" borderId="51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1" fillId="4" borderId="97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9" fillId="18" borderId="29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20" fillId="42" borderId="94" xfId="0" applyFont="1" applyFill="1" applyBorder="1" applyAlignment="1">
      <alignment horizontal="center" vertical="center" wrapText="1"/>
    </xf>
    <xf numFmtId="0" fontId="20" fillId="42" borderId="99" xfId="0" applyFont="1" applyFill="1" applyBorder="1" applyAlignment="1">
      <alignment horizontal="center" vertical="center" wrapText="1"/>
    </xf>
    <xf numFmtId="0" fontId="20" fillId="42" borderId="26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/>
    </xf>
    <xf numFmtId="0" fontId="19" fillId="18" borderId="59" xfId="0" applyFont="1" applyFill="1" applyBorder="1" applyAlignment="1">
      <alignment horizontal="center" vertical="center"/>
    </xf>
    <xf numFmtId="0" fontId="19" fillId="18" borderId="60" xfId="0" applyFont="1" applyFill="1" applyBorder="1" applyAlignment="1">
      <alignment horizontal="center" vertical="center"/>
    </xf>
    <xf numFmtId="0" fontId="19" fillId="18" borderId="45" xfId="0" applyFont="1" applyFill="1" applyBorder="1" applyAlignment="1">
      <alignment horizontal="center" vertical="center"/>
    </xf>
    <xf numFmtId="0" fontId="19" fillId="18" borderId="46" xfId="0" applyFont="1" applyFill="1" applyBorder="1" applyAlignment="1">
      <alignment horizontal="center" vertical="center"/>
    </xf>
    <xf numFmtId="0" fontId="19" fillId="18" borderId="49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146" fillId="0" borderId="36" xfId="0" applyFont="1" applyBorder="1" applyAlignment="1">
      <alignment horizontal="center" wrapText="1"/>
    </xf>
    <xf numFmtId="0" fontId="147" fillId="0" borderId="91" xfId="0" applyFont="1" applyBorder="1" applyAlignment="1">
      <alignment horizontal="center" wrapText="1"/>
    </xf>
    <xf numFmtId="0" fontId="147" fillId="0" borderId="21" xfId="0" applyFont="1" applyBorder="1" applyAlignment="1">
      <alignment horizontal="center" wrapText="1"/>
    </xf>
    <xf numFmtId="0" fontId="38" fillId="38" borderId="19" xfId="0" applyFont="1" applyFill="1" applyBorder="1" applyAlignment="1">
      <alignment horizontal="left" vertical="center" wrapText="1"/>
    </xf>
    <xf numFmtId="0" fontId="37" fillId="31" borderId="53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92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17" fillId="31" borderId="37" xfId="0" applyFont="1" applyFill="1" applyBorder="1" applyAlignment="1">
      <alignment horizontal="center" vertical="center" wrapText="1"/>
    </xf>
    <xf numFmtId="0" fontId="117" fillId="31" borderId="34" xfId="0" applyFont="1" applyFill="1" applyBorder="1" applyAlignment="1">
      <alignment horizontal="center" vertical="center" wrapText="1"/>
    </xf>
    <xf numFmtId="0" fontId="18" fillId="31" borderId="53" xfId="0" applyFont="1" applyFill="1" applyBorder="1" applyAlignment="1">
      <alignment horizontal="center" vertical="center"/>
    </xf>
    <xf numFmtId="0" fontId="18" fillId="31" borderId="32" xfId="0" applyFont="1" applyFill="1" applyBorder="1" applyAlignment="1">
      <alignment horizontal="center" vertical="center"/>
    </xf>
    <xf numFmtId="0" fontId="18" fillId="31" borderId="53" xfId="0" applyNumberFormat="1" applyFont="1" applyFill="1" applyBorder="1" applyAlignment="1">
      <alignment horizontal="center" vertical="center"/>
    </xf>
    <xf numFmtId="0" fontId="18" fillId="31" borderId="32" xfId="0" applyNumberFormat="1" applyFont="1" applyFill="1" applyBorder="1" applyAlignment="1">
      <alignment horizontal="center" vertical="center"/>
    </xf>
    <xf numFmtId="0" fontId="18" fillId="31" borderId="54" xfId="0" applyFont="1" applyFill="1" applyBorder="1" applyAlignment="1">
      <alignment horizontal="center" vertical="center"/>
    </xf>
    <xf numFmtId="0" fontId="18" fillId="31" borderId="33" xfId="0" applyFont="1" applyFill="1" applyBorder="1" applyAlignment="1">
      <alignment horizontal="center" vertical="center"/>
    </xf>
    <xf numFmtId="0" fontId="10" fillId="18" borderId="36" xfId="0" applyFont="1" applyFill="1" applyBorder="1" applyAlignment="1">
      <alignment horizontal="center" vertical="center" wrapText="1"/>
    </xf>
    <xf numFmtId="0" fontId="10" fillId="18" borderId="91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>
      <alignment horizontal="center" vertical="center" wrapText="1"/>
    </xf>
    <xf numFmtId="0" fontId="10" fillId="18" borderId="60" xfId="0" applyFont="1" applyFill="1" applyBorder="1" applyAlignment="1">
      <alignment horizontal="center" vertical="center" wrapText="1"/>
    </xf>
    <xf numFmtId="0" fontId="11" fillId="41" borderId="53" xfId="0" applyFont="1" applyFill="1" applyBorder="1" applyAlignment="1">
      <alignment horizontal="center" vertical="center" textRotation="90" wrapText="1"/>
    </xf>
    <xf numFmtId="0" fontId="11" fillId="41" borderId="32" xfId="0" applyFont="1" applyFill="1" applyBorder="1" applyAlignment="1">
      <alignment horizontal="center" vertical="center" textRotation="90" wrapText="1"/>
    </xf>
    <xf numFmtId="0" fontId="11" fillId="41" borderId="53" xfId="0" applyFont="1" applyFill="1" applyBorder="1" applyAlignment="1">
      <alignment horizontal="center" vertical="center" wrapText="1"/>
    </xf>
    <xf numFmtId="0" fontId="11" fillId="41" borderId="32" xfId="0" applyFont="1" applyFill="1" applyBorder="1" applyAlignment="1">
      <alignment horizontal="center" vertical="center" wrapText="1"/>
    </xf>
    <xf numFmtId="0" fontId="148" fillId="0" borderId="36" xfId="0" applyFont="1" applyBorder="1" applyAlignment="1">
      <alignment horizontal="center" wrapText="1"/>
    </xf>
    <xf numFmtId="0" fontId="149" fillId="0" borderId="91" xfId="0" applyFont="1" applyBorder="1" applyAlignment="1">
      <alignment horizontal="center" wrapText="1"/>
    </xf>
    <xf numFmtId="0" fontId="149" fillId="0" borderId="21" xfId="0" applyFont="1" applyBorder="1" applyAlignment="1">
      <alignment horizontal="center" wrapText="1"/>
    </xf>
    <xf numFmtId="0" fontId="149" fillId="0" borderId="36" xfId="0" applyFont="1" applyBorder="1" applyAlignment="1">
      <alignment horizontal="center"/>
    </xf>
    <xf numFmtId="0" fontId="149" fillId="0" borderId="91" xfId="0" applyFont="1" applyBorder="1" applyAlignment="1">
      <alignment horizontal="center"/>
    </xf>
    <xf numFmtId="0" fontId="149" fillId="0" borderId="21" xfId="0" applyFont="1" applyBorder="1" applyAlignment="1">
      <alignment horizontal="center"/>
    </xf>
    <xf numFmtId="0" fontId="149" fillId="0" borderId="36" xfId="0" applyFont="1" applyBorder="1" applyAlignment="1">
      <alignment horizontal="center" vertical="center"/>
    </xf>
    <xf numFmtId="0" fontId="149" fillId="0" borderId="91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9" fillId="0" borderId="36" xfId="0" applyFont="1" applyBorder="1" applyAlignment="1">
      <alignment vertical="center"/>
    </xf>
    <xf numFmtId="0" fontId="149" fillId="0" borderId="91" xfId="0" applyFont="1" applyBorder="1" applyAlignment="1">
      <alignment vertical="center"/>
    </xf>
    <xf numFmtId="0" fontId="149" fillId="0" borderId="21" xfId="0" applyFont="1" applyBorder="1" applyAlignment="1">
      <alignment vertical="center"/>
    </xf>
    <xf numFmtId="0" fontId="147" fillId="0" borderId="36" xfId="0" applyFont="1" applyBorder="1" applyAlignment="1">
      <alignment horizontal="center"/>
    </xf>
    <xf numFmtId="0" fontId="147" fillId="0" borderId="91" xfId="0" applyFont="1" applyBorder="1" applyAlignment="1">
      <alignment horizontal="center"/>
    </xf>
    <xf numFmtId="0" fontId="147" fillId="0" borderId="21" xfId="0" applyFont="1" applyBorder="1" applyAlignment="1">
      <alignment horizontal="center"/>
    </xf>
    <xf numFmtId="0" fontId="11" fillId="42" borderId="53" xfId="0" applyFont="1" applyFill="1" applyBorder="1" applyAlignment="1">
      <alignment horizontal="center" vertical="center" wrapText="1"/>
    </xf>
    <xf numFmtId="0" fontId="11" fillId="42" borderId="93" xfId="0" applyFont="1" applyFill="1" applyBorder="1" applyAlignment="1">
      <alignment horizontal="center" vertical="center" wrapText="1"/>
    </xf>
    <xf numFmtId="0" fontId="11" fillId="42" borderId="32" xfId="0" applyFont="1" applyFill="1" applyBorder="1" applyAlignment="1">
      <alignment horizontal="center" vertical="center" wrapText="1"/>
    </xf>
    <xf numFmtId="0" fontId="42" fillId="36" borderId="0" xfId="0" applyFont="1" applyFill="1" applyAlignment="1">
      <alignment horizontal="center" vertical="center"/>
    </xf>
    <xf numFmtId="0" fontId="41" fillId="41" borderId="94" xfId="0" applyFont="1" applyFill="1" applyBorder="1" applyAlignment="1">
      <alignment horizontal="center" vertical="center" textRotation="90" wrapText="1"/>
    </xf>
    <xf numFmtId="0" fontId="41" fillId="41" borderId="26" xfId="0" applyFont="1" applyFill="1" applyBorder="1" applyAlignment="1">
      <alignment horizontal="center" vertical="center" textRotation="90" wrapText="1"/>
    </xf>
    <xf numFmtId="0" fontId="41" fillId="41" borderId="50" xfId="0" applyFont="1" applyFill="1" applyBorder="1" applyAlignment="1">
      <alignment horizontal="center" vertical="center" wrapText="1"/>
    </xf>
    <xf numFmtId="0" fontId="41" fillId="41" borderId="30" xfId="0" applyFont="1" applyFill="1" applyBorder="1" applyAlignment="1">
      <alignment horizontal="center" vertical="center" wrapText="1"/>
    </xf>
    <xf numFmtId="0" fontId="41" fillId="41" borderId="50" xfId="0" applyNumberFormat="1" applyFont="1" applyFill="1" applyBorder="1" applyAlignment="1">
      <alignment horizontal="center" vertical="center" wrapText="1"/>
    </xf>
    <xf numFmtId="0" fontId="41" fillId="41" borderId="30" xfId="0" applyNumberFormat="1" applyFont="1" applyFill="1" applyBorder="1" applyAlignment="1">
      <alignment horizontal="center" vertical="center" wrapText="1"/>
    </xf>
    <xf numFmtId="0" fontId="41" fillId="4" borderId="92" xfId="0" applyFont="1" applyFill="1" applyBorder="1" applyAlignment="1">
      <alignment horizontal="center" vertical="center" wrapText="1"/>
    </xf>
    <xf numFmtId="0" fontId="41" fillId="4" borderId="31" xfId="0" applyFont="1" applyFill="1" applyBorder="1" applyAlignment="1">
      <alignment horizontal="center" vertical="center" wrapText="1"/>
    </xf>
    <xf numFmtId="0" fontId="46" fillId="4" borderId="45" xfId="0" applyFont="1" applyFill="1" applyBorder="1" applyAlignment="1">
      <alignment horizontal="center" vertical="center" wrapText="1"/>
    </xf>
    <xf numFmtId="0" fontId="46" fillId="4" borderId="96" xfId="0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 vertical="center" wrapText="1"/>
    </xf>
    <xf numFmtId="0" fontId="47" fillId="4" borderId="93" xfId="0" applyFont="1" applyFill="1" applyBorder="1" applyAlignment="1">
      <alignment horizontal="center" vertical="center" wrapText="1"/>
    </xf>
    <xf numFmtId="0" fontId="47" fillId="4" borderId="97" xfId="0" applyFont="1" applyFill="1" applyBorder="1" applyAlignment="1">
      <alignment horizontal="center" vertical="center" wrapText="1"/>
    </xf>
    <xf numFmtId="0" fontId="47" fillId="4" borderId="23" xfId="0" applyFont="1" applyFill="1" applyBorder="1" applyAlignment="1">
      <alignment horizontal="center" vertical="center" wrapText="1"/>
    </xf>
    <xf numFmtId="0" fontId="43" fillId="18" borderId="42" xfId="0" applyFont="1" applyFill="1" applyBorder="1" applyAlignment="1">
      <alignment horizontal="center" vertical="center" wrapText="1"/>
    </xf>
    <xf numFmtId="0" fontId="43" fillId="18" borderId="59" xfId="0" applyFont="1" applyFill="1" applyBorder="1" applyAlignment="1">
      <alignment horizontal="center" vertical="center" wrapText="1"/>
    </xf>
    <xf numFmtId="0" fontId="43" fillId="18" borderId="60" xfId="0" applyFont="1" applyFill="1" applyBorder="1" applyAlignment="1">
      <alignment horizontal="center" vertical="center" wrapText="1"/>
    </xf>
    <xf numFmtId="0" fontId="41" fillId="42" borderId="94" xfId="0" applyFont="1" applyFill="1" applyBorder="1" applyAlignment="1">
      <alignment horizontal="center" vertical="center" wrapText="1"/>
    </xf>
    <xf numFmtId="0" fontId="41" fillId="42" borderId="14" xfId="0" applyFont="1" applyFill="1" applyBorder="1" applyAlignment="1">
      <alignment horizontal="center" vertical="center" wrapText="1"/>
    </xf>
    <xf numFmtId="0" fontId="41" fillId="42" borderId="95" xfId="0" applyFont="1" applyFill="1" applyBorder="1" applyAlignment="1">
      <alignment horizontal="center" vertical="center" wrapText="1"/>
    </xf>
    <xf numFmtId="0" fontId="43" fillId="18" borderId="79" xfId="0" applyFont="1" applyFill="1" applyBorder="1" applyAlignment="1">
      <alignment horizontal="center" vertical="center" wrapText="1"/>
    </xf>
    <xf numFmtId="0" fontId="43" fillId="18" borderId="80" xfId="0" applyFont="1" applyFill="1" applyBorder="1" applyAlignment="1">
      <alignment horizontal="center" vertical="center" wrapText="1"/>
    </xf>
    <xf numFmtId="0" fontId="43" fillId="18" borderId="81" xfId="0" applyFont="1" applyFill="1" applyBorder="1" applyAlignment="1">
      <alignment horizontal="center" vertical="center" wrapText="1"/>
    </xf>
    <xf numFmtId="0" fontId="136" fillId="0" borderId="59" xfId="0" applyFont="1" applyBorder="1" applyAlignment="1">
      <alignment/>
    </xf>
    <xf numFmtId="0" fontId="136" fillId="0" borderId="60" xfId="0" applyFont="1" applyBorder="1" applyAlignment="1">
      <alignment/>
    </xf>
    <xf numFmtId="0" fontId="44" fillId="18" borderId="42" xfId="0" applyFont="1" applyFill="1" applyBorder="1" applyAlignment="1">
      <alignment horizontal="center" vertical="center" wrapText="1"/>
    </xf>
    <xf numFmtId="0" fontId="44" fillId="18" borderId="59" xfId="0" applyFont="1" applyFill="1" applyBorder="1" applyAlignment="1">
      <alignment horizontal="center" vertical="center" wrapText="1"/>
    </xf>
    <xf numFmtId="0" fontId="44" fillId="18" borderId="60" xfId="0" applyFont="1" applyFill="1" applyBorder="1" applyAlignment="1">
      <alignment horizontal="center" vertical="center" wrapText="1"/>
    </xf>
    <xf numFmtId="0" fontId="45" fillId="18" borderId="42" xfId="0" applyFont="1" applyFill="1" applyBorder="1" applyAlignment="1">
      <alignment horizontal="center" vertical="center" wrapText="1"/>
    </xf>
    <xf numFmtId="0" fontId="45" fillId="18" borderId="60" xfId="0" applyFont="1" applyFill="1" applyBorder="1" applyAlignment="1">
      <alignment horizontal="center" vertical="center" wrapText="1"/>
    </xf>
    <xf numFmtId="0" fontId="47" fillId="4" borderId="92" xfId="0" applyFont="1" applyFill="1" applyBorder="1" applyAlignment="1">
      <alignment horizontal="center" vertical="center" wrapText="1"/>
    </xf>
    <xf numFmtId="0" fontId="47" fillId="4" borderId="31" xfId="0" applyFont="1" applyFill="1" applyBorder="1" applyAlignment="1">
      <alignment horizontal="center" vertical="center" wrapText="1"/>
    </xf>
    <xf numFmtId="0" fontId="136" fillId="31" borderId="98" xfId="0" applyFont="1" applyFill="1" applyBorder="1" applyAlignment="1">
      <alignment horizontal="center" vertical="center" wrapText="1"/>
    </xf>
    <xf numFmtId="0" fontId="136" fillId="31" borderId="56" xfId="0" applyFont="1" applyFill="1" applyBorder="1" applyAlignment="1">
      <alignment horizontal="center" vertical="center" wrapText="1"/>
    </xf>
    <xf numFmtId="0" fontId="48" fillId="31" borderId="97" xfId="0" applyFont="1" applyFill="1" applyBorder="1" applyAlignment="1">
      <alignment horizontal="left" vertical="top" wrapText="1"/>
    </xf>
    <xf numFmtId="0" fontId="48" fillId="31" borderId="23" xfId="0" applyFont="1" applyFill="1" applyBorder="1" applyAlignment="1">
      <alignment horizontal="left" vertical="top" wrapText="1"/>
    </xf>
    <xf numFmtId="3" fontId="48" fillId="31" borderId="53" xfId="0" applyNumberFormat="1" applyFont="1" applyFill="1" applyBorder="1" applyAlignment="1">
      <alignment horizontal="right" vertical="center" wrapText="1"/>
    </xf>
    <xf numFmtId="3" fontId="48" fillId="31" borderId="32" xfId="0" applyNumberFormat="1" applyFont="1" applyFill="1" applyBorder="1" applyAlignment="1">
      <alignment horizontal="right" vertical="center" wrapText="1"/>
    </xf>
    <xf numFmtId="3" fontId="48" fillId="31" borderId="53" xfId="0" applyNumberFormat="1" applyFont="1" applyFill="1" applyBorder="1" applyAlignment="1">
      <alignment horizontal="center" vertical="center"/>
    </xf>
    <xf numFmtId="3" fontId="48" fillId="31" borderId="32" xfId="0" applyNumberFormat="1" applyFont="1" applyFill="1" applyBorder="1" applyAlignment="1">
      <alignment horizontal="center" vertical="center"/>
    </xf>
    <xf numFmtId="0" fontId="111" fillId="0" borderId="61" xfId="0" applyFont="1" applyBorder="1" applyAlignment="1">
      <alignment horizontal="center" vertical="center" wrapText="1"/>
    </xf>
    <xf numFmtId="0" fontId="111" fillId="0" borderId="62" xfId="0" applyFont="1" applyBorder="1" applyAlignment="1">
      <alignment horizontal="center" vertical="center" wrapText="1"/>
    </xf>
    <xf numFmtId="0" fontId="111" fillId="0" borderId="63" xfId="0" applyFont="1" applyBorder="1" applyAlignment="1">
      <alignment horizontal="center" vertical="center" wrapText="1"/>
    </xf>
    <xf numFmtId="0" fontId="111" fillId="0" borderId="64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10"/>
  <sheetViews>
    <sheetView zoomScale="60" zoomScaleNormal="60" workbookViewId="0" topLeftCell="A13">
      <selection activeCell="C55" sqref="C55"/>
    </sheetView>
  </sheetViews>
  <sheetFormatPr defaultColWidth="11.421875" defaultRowHeight="15"/>
  <cols>
    <col min="1" max="1" width="7.57421875" style="0" customWidth="1"/>
    <col min="2" max="2" width="83.421875" style="0" customWidth="1"/>
    <col min="3" max="3" width="25.57421875" style="0" customWidth="1"/>
    <col min="4" max="4" width="29.8515625" style="0" customWidth="1"/>
    <col min="6" max="6" width="15.140625" style="0" customWidth="1"/>
    <col min="7" max="7" width="10.140625" style="0" customWidth="1"/>
    <col min="8" max="8" width="19.00390625" style="0" customWidth="1"/>
    <col min="9" max="9" width="32.57421875" style="0" bestFit="1" customWidth="1"/>
    <col min="10" max="10" width="28.421875" style="0" customWidth="1"/>
    <col min="11" max="11" width="29.8515625" style="0" bestFit="1" customWidth="1"/>
    <col min="12" max="12" width="32.7109375" style="0" customWidth="1"/>
    <col min="13" max="13" width="33.57421875" style="0" customWidth="1"/>
    <col min="14" max="14" width="35.00390625" style="0" customWidth="1"/>
    <col min="15" max="15" width="32.28125" style="0" customWidth="1"/>
    <col min="16" max="16" width="28.57421875" style="0" bestFit="1" customWidth="1"/>
    <col min="17" max="17" width="29.8515625" style="0" bestFit="1" customWidth="1"/>
    <col min="18" max="18" width="21.00390625" style="0" customWidth="1"/>
    <col min="19" max="19" width="33.7109375" style="0" customWidth="1"/>
    <col min="20" max="20" width="34.7109375" style="0" customWidth="1"/>
    <col min="21" max="21" width="33.140625" style="0" customWidth="1"/>
    <col min="22" max="22" width="17.140625" style="0" customWidth="1"/>
    <col min="23" max="23" width="16.8515625" style="0" customWidth="1"/>
  </cols>
  <sheetData>
    <row r="2" ht="51" customHeight="1">
      <c r="B2" s="168">
        <v>1</v>
      </c>
    </row>
    <row r="3" spans="2:4" ht="35.25" customHeight="1">
      <c r="B3" s="157" t="s">
        <v>119</v>
      </c>
      <c r="C3" s="157"/>
      <c r="D3" s="156"/>
    </row>
    <row r="4" ht="30.75" customHeight="1"/>
    <row r="5" spans="1:28" ht="57.75" customHeight="1">
      <c r="A5" s="45"/>
      <c r="B5" s="46" t="s">
        <v>25</v>
      </c>
      <c r="C5" s="351" t="s">
        <v>127</v>
      </c>
      <c r="D5" s="352"/>
      <c r="E5" s="352"/>
      <c r="F5" s="352"/>
      <c r="G5" s="352"/>
      <c r="H5" s="352"/>
      <c r="I5" s="353"/>
      <c r="J5" s="47"/>
      <c r="K5" s="45"/>
      <c r="L5" s="45"/>
      <c r="M5" s="45"/>
      <c r="N5" s="47"/>
      <c r="O5" s="47"/>
      <c r="P5" s="47"/>
      <c r="Q5" s="47"/>
      <c r="R5" s="47"/>
      <c r="S5" s="47"/>
      <c r="T5" s="47"/>
      <c r="U5" s="47"/>
      <c r="V5" s="47"/>
      <c r="W5" s="47"/>
      <c r="X5" s="42"/>
      <c r="Y5" s="41"/>
      <c r="Z5" s="41"/>
      <c r="AA5" s="41"/>
      <c r="AB5" s="44"/>
    </row>
    <row r="6" spans="1:28" ht="31.5" customHeight="1">
      <c r="A6" s="45"/>
      <c r="B6" s="46" t="s">
        <v>26</v>
      </c>
      <c r="C6" s="354">
        <v>2024</v>
      </c>
      <c r="D6" s="355"/>
      <c r="E6" s="355"/>
      <c r="F6" s="355"/>
      <c r="G6" s="355"/>
      <c r="H6" s="355"/>
      <c r="I6" s="356"/>
      <c r="J6" s="47"/>
      <c r="K6" s="45"/>
      <c r="L6" s="45"/>
      <c r="M6" s="45"/>
      <c r="N6" s="47"/>
      <c r="O6" s="47"/>
      <c r="P6" s="47"/>
      <c r="Q6" s="47"/>
      <c r="R6" s="47"/>
      <c r="S6" s="47"/>
      <c r="T6" s="47"/>
      <c r="U6" s="47"/>
      <c r="V6" s="47"/>
      <c r="W6" s="47"/>
      <c r="X6" s="42"/>
      <c r="Y6" s="41"/>
      <c r="Z6" s="41"/>
      <c r="AA6" s="41"/>
      <c r="AB6" s="44"/>
    </row>
    <row r="7" spans="1:28" ht="40.5" customHeight="1">
      <c r="A7" s="45"/>
      <c r="B7" s="46" t="s">
        <v>27</v>
      </c>
      <c r="C7" s="357" t="s">
        <v>123</v>
      </c>
      <c r="D7" s="358"/>
      <c r="E7" s="358"/>
      <c r="F7" s="358"/>
      <c r="G7" s="358"/>
      <c r="H7" s="358"/>
      <c r="I7" s="359"/>
      <c r="J7" s="47"/>
      <c r="K7" s="45"/>
      <c r="L7" s="45"/>
      <c r="M7" s="45"/>
      <c r="N7" s="47"/>
      <c r="O7" s="47"/>
      <c r="P7" s="47"/>
      <c r="Q7" s="47"/>
      <c r="R7" s="47"/>
      <c r="S7" s="47"/>
      <c r="T7" s="47"/>
      <c r="U7" s="47"/>
      <c r="V7" s="47"/>
      <c r="W7" s="47"/>
      <c r="X7" s="42"/>
      <c r="Y7" s="41"/>
      <c r="Z7" s="41"/>
      <c r="AA7" s="41"/>
      <c r="AB7" s="44"/>
    </row>
    <row r="8" spans="1:28" ht="68.25" customHeight="1">
      <c r="A8" s="45"/>
      <c r="B8" s="46" t="s">
        <v>28</v>
      </c>
      <c r="C8" s="357" t="s">
        <v>136</v>
      </c>
      <c r="D8" s="358"/>
      <c r="E8" s="358"/>
      <c r="F8" s="358"/>
      <c r="G8" s="358"/>
      <c r="H8" s="358"/>
      <c r="I8" s="359"/>
      <c r="J8" s="47"/>
      <c r="K8" s="45"/>
      <c r="L8" s="45"/>
      <c r="M8" s="45"/>
      <c r="N8" s="47"/>
      <c r="O8" s="47"/>
      <c r="P8" s="47"/>
      <c r="Q8" s="47"/>
      <c r="R8" s="47"/>
      <c r="S8" s="47"/>
      <c r="T8" s="47"/>
      <c r="U8" s="47"/>
      <c r="V8" s="47"/>
      <c r="W8" s="47"/>
      <c r="X8" s="42"/>
      <c r="Y8" s="41"/>
      <c r="Z8" s="41"/>
      <c r="AA8" s="41"/>
      <c r="AB8" s="48"/>
    </row>
    <row r="9" spans="1:28" ht="36" customHeight="1">
      <c r="A9" s="45"/>
      <c r="B9" s="46" t="s">
        <v>29</v>
      </c>
      <c r="C9" s="354" t="s">
        <v>124</v>
      </c>
      <c r="D9" s="355"/>
      <c r="E9" s="355"/>
      <c r="F9" s="355"/>
      <c r="G9" s="355"/>
      <c r="H9" s="355"/>
      <c r="I9" s="356"/>
      <c r="J9" s="47"/>
      <c r="K9" s="45"/>
      <c r="L9" s="45"/>
      <c r="M9" s="45"/>
      <c r="N9" s="47"/>
      <c r="O9" s="47"/>
      <c r="P9" s="47"/>
      <c r="Q9" s="47"/>
      <c r="R9" s="47"/>
      <c r="S9" s="47"/>
      <c r="T9" s="47"/>
      <c r="U9" s="47"/>
      <c r="V9" s="47"/>
      <c r="W9" s="47"/>
      <c r="X9" s="42"/>
      <c r="Y9" s="41"/>
      <c r="Z9" s="41"/>
      <c r="AA9" s="41"/>
      <c r="AB9" s="44"/>
    </row>
    <row r="10" spans="1:28" ht="28.5">
      <c r="A10" s="49"/>
      <c r="B10" s="50"/>
      <c r="C10" s="50"/>
      <c r="D10" s="50"/>
      <c r="E10" s="50"/>
      <c r="F10" s="50"/>
      <c r="G10" s="50"/>
      <c r="H10" s="50"/>
      <c r="I10" s="50"/>
      <c r="J10" s="51"/>
      <c r="K10" s="49"/>
      <c r="L10" s="49"/>
      <c r="M10" s="4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43"/>
      <c r="Y10" s="41"/>
      <c r="Z10" s="41"/>
      <c r="AA10" s="41"/>
      <c r="AB10" s="44"/>
    </row>
    <row r="11" spans="1:28" ht="28.5">
      <c r="A11" s="45"/>
      <c r="B11" s="45"/>
      <c r="C11" s="45"/>
      <c r="D11" s="45"/>
      <c r="E11" s="364" t="s">
        <v>125</v>
      </c>
      <c r="F11" s="364"/>
      <c r="G11" s="364"/>
      <c r="H11" s="364"/>
      <c r="I11" s="364"/>
      <c r="J11" s="364"/>
      <c r="K11" s="364"/>
      <c r="L11" s="364"/>
      <c r="M11" s="308"/>
      <c r="N11" s="308"/>
      <c r="O11" s="308"/>
      <c r="P11" s="308"/>
      <c r="Q11" s="308"/>
      <c r="R11" s="179"/>
      <c r="S11" s="179"/>
      <c r="T11" s="179"/>
      <c r="U11" s="45"/>
      <c r="V11" s="45"/>
      <c r="W11" s="45"/>
      <c r="X11" s="44"/>
      <c r="Y11" s="41"/>
      <c r="Z11" s="41"/>
      <c r="AA11" s="41"/>
      <c r="AB11" s="44"/>
    </row>
    <row r="12" spans="1:28" ht="28.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7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4"/>
      <c r="Y12" s="41"/>
      <c r="Z12" s="41"/>
      <c r="AA12" s="41"/>
      <c r="AB12" s="44"/>
    </row>
    <row r="13" spans="1:28" ht="28.5" thickBot="1">
      <c r="A13" s="45"/>
      <c r="B13" s="5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4"/>
      <c r="Y13" s="41"/>
      <c r="Z13" s="41"/>
      <c r="AA13" s="41"/>
      <c r="AB13" s="41"/>
    </row>
    <row r="14" spans="1:28" ht="28.5" customHeight="1" thickBot="1">
      <c r="A14" s="371" t="s">
        <v>17</v>
      </c>
      <c r="B14" s="372"/>
      <c r="C14" s="372"/>
      <c r="D14" s="372"/>
      <c r="E14" s="372"/>
      <c r="F14" s="372"/>
      <c r="G14" s="373"/>
      <c r="H14" s="376" t="s">
        <v>20</v>
      </c>
      <c r="I14" s="371" t="s">
        <v>92</v>
      </c>
      <c r="J14" s="372"/>
      <c r="K14" s="372"/>
      <c r="L14" s="373"/>
      <c r="M14" s="371" t="s">
        <v>22</v>
      </c>
      <c r="N14" s="372"/>
      <c r="O14" s="373"/>
      <c r="P14" s="371" t="s">
        <v>0</v>
      </c>
      <c r="Q14" s="372"/>
      <c r="R14" s="372"/>
      <c r="S14" s="372"/>
      <c r="T14" s="372"/>
      <c r="U14" s="373"/>
      <c r="V14" s="365" t="s">
        <v>75</v>
      </c>
      <c r="W14" s="366"/>
      <c r="X14" s="44"/>
      <c r="Y14" s="41"/>
      <c r="Z14" s="41"/>
      <c r="AA14" s="41"/>
      <c r="AB14" s="41"/>
    </row>
    <row r="15" spans="1:28" ht="117" customHeight="1">
      <c r="A15" s="367" t="s">
        <v>15</v>
      </c>
      <c r="B15" s="360" t="s">
        <v>16</v>
      </c>
      <c r="C15" s="360" t="s">
        <v>61</v>
      </c>
      <c r="D15" s="360" t="s">
        <v>6</v>
      </c>
      <c r="E15" s="360" t="s">
        <v>53</v>
      </c>
      <c r="F15" s="360" t="s">
        <v>112</v>
      </c>
      <c r="G15" s="360" t="s">
        <v>24</v>
      </c>
      <c r="H15" s="377"/>
      <c r="I15" s="362" t="s">
        <v>111</v>
      </c>
      <c r="J15" s="245" t="s">
        <v>110</v>
      </c>
      <c r="K15" s="245" t="s">
        <v>109</v>
      </c>
      <c r="L15" s="245" t="s">
        <v>14</v>
      </c>
      <c r="M15" s="245" t="s">
        <v>103</v>
      </c>
      <c r="N15" s="245" t="s">
        <v>102</v>
      </c>
      <c r="O15" s="245" t="s">
        <v>73</v>
      </c>
      <c r="P15" s="245" t="s">
        <v>105</v>
      </c>
      <c r="Q15" s="245" t="s">
        <v>104</v>
      </c>
      <c r="R15" s="362" t="s">
        <v>4</v>
      </c>
      <c r="S15" s="245" t="s">
        <v>106</v>
      </c>
      <c r="T15" s="245" t="s">
        <v>96</v>
      </c>
      <c r="U15" s="245" t="s">
        <v>95</v>
      </c>
      <c r="V15" s="369" t="s">
        <v>5</v>
      </c>
      <c r="W15" s="374" t="s">
        <v>62</v>
      </c>
      <c r="X15" s="41"/>
      <c r="Y15" s="41"/>
      <c r="Z15" s="41"/>
      <c r="AA15" s="41"/>
      <c r="AB15" s="41"/>
    </row>
    <row r="16" spans="1:28" ht="27" customHeight="1" thickBot="1">
      <c r="A16" s="368"/>
      <c r="B16" s="361"/>
      <c r="C16" s="361"/>
      <c r="D16" s="361"/>
      <c r="E16" s="361"/>
      <c r="F16" s="361"/>
      <c r="G16" s="361"/>
      <c r="H16" s="378"/>
      <c r="I16" s="363"/>
      <c r="J16" s="246" t="s">
        <v>91</v>
      </c>
      <c r="K16" s="246" t="s">
        <v>68</v>
      </c>
      <c r="L16" s="246" t="s">
        <v>67</v>
      </c>
      <c r="M16" s="246" t="s">
        <v>98</v>
      </c>
      <c r="N16" s="246" t="s">
        <v>91</v>
      </c>
      <c r="O16" s="247" t="s">
        <v>67</v>
      </c>
      <c r="P16" s="246" t="s">
        <v>91</v>
      </c>
      <c r="Q16" s="246" t="s">
        <v>91</v>
      </c>
      <c r="R16" s="363"/>
      <c r="S16" s="248" t="s">
        <v>68</v>
      </c>
      <c r="T16" s="246" t="s">
        <v>68</v>
      </c>
      <c r="U16" s="247" t="s">
        <v>93</v>
      </c>
      <c r="V16" s="370"/>
      <c r="W16" s="375"/>
      <c r="X16" s="41"/>
      <c r="Y16" s="41"/>
      <c r="Z16" s="41"/>
      <c r="AA16" s="41"/>
      <c r="AB16" s="41"/>
    </row>
    <row r="17" spans="1:28" s="14" customFormat="1" ht="28.5">
      <c r="A17" s="288">
        <v>1</v>
      </c>
      <c r="B17" s="379" t="s">
        <v>152</v>
      </c>
      <c r="C17" s="381"/>
      <c r="D17" s="304">
        <v>0</v>
      </c>
      <c r="E17" s="306" t="s">
        <v>54</v>
      </c>
      <c r="F17" s="298">
        <v>1</v>
      </c>
      <c r="G17" s="309" t="s">
        <v>115</v>
      </c>
      <c r="H17" s="249" t="s">
        <v>18</v>
      </c>
      <c r="I17" s="250">
        <v>45293</v>
      </c>
      <c r="J17" s="250">
        <f>I17+6</f>
        <v>45299</v>
      </c>
      <c r="K17" s="250">
        <f>J17+3</f>
        <v>45302</v>
      </c>
      <c r="L17" s="250">
        <f>K17+18</f>
        <v>45320</v>
      </c>
      <c r="M17" s="250">
        <f>L17+7</f>
        <v>45327</v>
      </c>
      <c r="N17" s="250">
        <f>M17+7</f>
        <v>45334</v>
      </c>
      <c r="O17" s="250">
        <f>N17+15</f>
        <v>45349</v>
      </c>
      <c r="P17" s="250">
        <f>O17+6</f>
        <v>45355</v>
      </c>
      <c r="Q17" s="250">
        <f>P17+7</f>
        <v>45362</v>
      </c>
      <c r="R17" s="251"/>
      <c r="S17" s="252">
        <f>Q17+4</f>
        <v>45366</v>
      </c>
      <c r="T17" s="250">
        <f>S17+3</f>
        <v>45369</v>
      </c>
      <c r="U17" s="250">
        <f>T17+7</f>
        <v>45376</v>
      </c>
      <c r="V17" s="253"/>
      <c r="W17" s="254"/>
      <c r="X17" s="167"/>
      <c r="Y17" s="167"/>
      <c r="Z17" s="167"/>
      <c r="AA17" s="167"/>
      <c r="AB17" s="167"/>
    </row>
    <row r="18" spans="1:28" s="14" customFormat="1" ht="28.5">
      <c r="A18" s="289"/>
      <c r="B18" s="380"/>
      <c r="C18" s="382"/>
      <c r="D18" s="305"/>
      <c r="E18" s="307"/>
      <c r="F18" s="299"/>
      <c r="G18" s="310"/>
      <c r="H18" s="255" t="s">
        <v>19</v>
      </c>
      <c r="I18" s="256"/>
      <c r="J18" s="257"/>
      <c r="K18" s="258"/>
      <c r="L18" s="259"/>
      <c r="M18" s="256"/>
      <c r="N18" s="257"/>
      <c r="O18" s="259"/>
      <c r="P18" s="256"/>
      <c r="Q18" s="258"/>
      <c r="R18" s="260"/>
      <c r="S18" s="257"/>
      <c r="T18" s="258"/>
      <c r="U18" s="259"/>
      <c r="V18" s="256"/>
      <c r="W18" s="259"/>
      <c r="X18" s="167"/>
      <c r="Y18" s="167"/>
      <c r="Z18" s="167"/>
      <c r="AA18" s="167"/>
      <c r="AB18" s="167"/>
    </row>
    <row r="19" spans="1:28" s="14" customFormat="1" ht="28.5">
      <c r="A19" s="288">
        <v>2</v>
      </c>
      <c r="B19" s="379" t="s">
        <v>153</v>
      </c>
      <c r="C19" s="381"/>
      <c r="D19" s="304">
        <v>0</v>
      </c>
      <c r="E19" s="306" t="s">
        <v>54</v>
      </c>
      <c r="F19" s="298">
        <v>2</v>
      </c>
      <c r="G19" s="309" t="s">
        <v>115</v>
      </c>
      <c r="H19" s="249" t="s">
        <v>18</v>
      </c>
      <c r="I19" s="250">
        <v>45293</v>
      </c>
      <c r="J19" s="250">
        <f>I19+6</f>
        <v>45299</v>
      </c>
      <c r="K19" s="250">
        <f>J19+3</f>
        <v>45302</v>
      </c>
      <c r="L19" s="250">
        <f>K19+18</f>
        <v>45320</v>
      </c>
      <c r="M19" s="250">
        <f>L19+7</f>
        <v>45327</v>
      </c>
      <c r="N19" s="250">
        <f>M19+7</f>
        <v>45334</v>
      </c>
      <c r="O19" s="250">
        <f>N19+15</f>
        <v>45349</v>
      </c>
      <c r="P19" s="250">
        <f>O19+6</f>
        <v>45355</v>
      </c>
      <c r="Q19" s="250">
        <f>P19+7</f>
        <v>45362</v>
      </c>
      <c r="R19" s="251"/>
      <c r="S19" s="252">
        <f>Q19+4</f>
        <v>45366</v>
      </c>
      <c r="T19" s="250">
        <f>S19+3</f>
        <v>45369</v>
      </c>
      <c r="U19" s="250">
        <f>T19+7</f>
        <v>45376</v>
      </c>
      <c r="V19" s="253"/>
      <c r="W19" s="254"/>
      <c r="X19" s="167"/>
      <c r="Y19" s="167"/>
      <c r="Z19" s="167"/>
      <c r="AA19" s="167"/>
      <c r="AB19" s="167"/>
    </row>
    <row r="20" spans="1:28" s="14" customFormat="1" ht="28.5">
      <c r="A20" s="289"/>
      <c r="B20" s="380"/>
      <c r="C20" s="382"/>
      <c r="D20" s="305"/>
      <c r="E20" s="307"/>
      <c r="F20" s="299"/>
      <c r="G20" s="310"/>
      <c r="H20" s="255" t="s">
        <v>19</v>
      </c>
      <c r="I20" s="256"/>
      <c r="J20" s="257"/>
      <c r="K20" s="258"/>
      <c r="L20" s="259"/>
      <c r="M20" s="256"/>
      <c r="N20" s="257"/>
      <c r="O20" s="259"/>
      <c r="P20" s="256"/>
      <c r="Q20" s="258"/>
      <c r="R20" s="260"/>
      <c r="S20" s="257"/>
      <c r="T20" s="258"/>
      <c r="U20" s="259"/>
      <c r="V20" s="256"/>
      <c r="W20" s="259"/>
      <c r="X20" s="167"/>
      <c r="Y20" s="167"/>
      <c r="Z20" s="167"/>
      <c r="AA20" s="167"/>
      <c r="AB20" s="167"/>
    </row>
    <row r="21" spans="1:28" s="14" customFormat="1" ht="28.5">
      <c r="A21" s="288">
        <v>3</v>
      </c>
      <c r="B21" s="379" t="s">
        <v>154</v>
      </c>
      <c r="C21" s="381"/>
      <c r="D21" s="304">
        <v>0</v>
      </c>
      <c r="E21" s="306" t="s">
        <v>54</v>
      </c>
      <c r="F21" s="298">
        <v>3</v>
      </c>
      <c r="G21" s="309" t="s">
        <v>115</v>
      </c>
      <c r="H21" s="249" t="s">
        <v>18</v>
      </c>
      <c r="I21" s="250">
        <v>45293</v>
      </c>
      <c r="J21" s="250">
        <f>I21+6</f>
        <v>45299</v>
      </c>
      <c r="K21" s="250">
        <f>J21+3</f>
        <v>45302</v>
      </c>
      <c r="L21" s="250">
        <f>K21+18</f>
        <v>45320</v>
      </c>
      <c r="M21" s="250">
        <f>L21+7</f>
        <v>45327</v>
      </c>
      <c r="N21" s="250">
        <f>M21+7</f>
        <v>45334</v>
      </c>
      <c r="O21" s="250">
        <f>N21+15</f>
        <v>45349</v>
      </c>
      <c r="P21" s="250">
        <f>O21+6</f>
        <v>45355</v>
      </c>
      <c r="Q21" s="250">
        <f>P21+7</f>
        <v>45362</v>
      </c>
      <c r="R21" s="251"/>
      <c r="S21" s="252">
        <f>Q21+4</f>
        <v>45366</v>
      </c>
      <c r="T21" s="250">
        <f>S21+3</f>
        <v>45369</v>
      </c>
      <c r="U21" s="250">
        <f>T21+7</f>
        <v>45376</v>
      </c>
      <c r="V21" s="253"/>
      <c r="W21" s="254"/>
      <c r="X21" s="167"/>
      <c r="Y21" s="167"/>
      <c r="Z21" s="167"/>
      <c r="AA21" s="167"/>
      <c r="AB21" s="167"/>
    </row>
    <row r="22" spans="1:28" s="14" customFormat="1" ht="28.5">
      <c r="A22" s="289"/>
      <c r="B22" s="380"/>
      <c r="C22" s="382"/>
      <c r="D22" s="305"/>
      <c r="E22" s="307"/>
      <c r="F22" s="299"/>
      <c r="G22" s="310"/>
      <c r="H22" s="255" t="s">
        <v>19</v>
      </c>
      <c r="I22" s="256"/>
      <c r="J22" s="257"/>
      <c r="K22" s="258"/>
      <c r="L22" s="259"/>
      <c r="M22" s="256"/>
      <c r="N22" s="257"/>
      <c r="O22" s="259"/>
      <c r="P22" s="256"/>
      <c r="Q22" s="258"/>
      <c r="R22" s="260"/>
      <c r="S22" s="257"/>
      <c r="T22" s="258"/>
      <c r="U22" s="259"/>
      <c r="V22" s="256"/>
      <c r="W22" s="259"/>
      <c r="X22" s="167"/>
      <c r="Y22" s="167"/>
      <c r="Z22" s="167"/>
      <c r="AA22" s="167"/>
      <c r="AB22" s="167"/>
    </row>
    <row r="23" spans="1:28" s="188" customFormat="1" ht="28.5">
      <c r="A23" s="288">
        <v>4</v>
      </c>
      <c r="B23" s="390" t="s">
        <v>156</v>
      </c>
      <c r="C23" s="386"/>
      <c r="D23" s="294">
        <v>0</v>
      </c>
      <c r="E23" s="296" t="s">
        <v>54</v>
      </c>
      <c r="F23" s="298">
        <v>4</v>
      </c>
      <c r="G23" s="286" t="s">
        <v>115</v>
      </c>
      <c r="H23" s="261" t="s">
        <v>18</v>
      </c>
      <c r="I23" s="262">
        <v>45293</v>
      </c>
      <c r="J23" s="262">
        <f>I23+6</f>
        <v>45299</v>
      </c>
      <c r="K23" s="262">
        <f>J23+3</f>
        <v>45302</v>
      </c>
      <c r="L23" s="262">
        <f>K23+18</f>
        <v>45320</v>
      </c>
      <c r="M23" s="262">
        <f>L23+7</f>
        <v>45327</v>
      </c>
      <c r="N23" s="262">
        <f>M23+7</f>
        <v>45334</v>
      </c>
      <c r="O23" s="262">
        <f>N23+15</f>
        <v>45349</v>
      </c>
      <c r="P23" s="262">
        <f>O23+6</f>
        <v>45355</v>
      </c>
      <c r="Q23" s="262">
        <f>P23+7</f>
        <v>45362</v>
      </c>
      <c r="R23" s="260"/>
      <c r="S23" s="263">
        <f>Q23+4</f>
        <v>45366</v>
      </c>
      <c r="T23" s="262">
        <f>S23+3</f>
        <v>45369</v>
      </c>
      <c r="U23" s="262">
        <f>T23+7</f>
        <v>45376</v>
      </c>
      <c r="V23" s="264"/>
      <c r="W23" s="265"/>
      <c r="X23" s="187"/>
      <c r="Y23" s="187"/>
      <c r="Z23" s="187"/>
      <c r="AA23" s="187"/>
      <c r="AB23" s="187"/>
    </row>
    <row r="24" spans="1:28" s="188" customFormat="1" ht="28.5">
      <c r="A24" s="289"/>
      <c r="B24" s="391"/>
      <c r="C24" s="387"/>
      <c r="D24" s="295"/>
      <c r="E24" s="297"/>
      <c r="F24" s="299"/>
      <c r="G24" s="287"/>
      <c r="H24" s="255" t="s">
        <v>19</v>
      </c>
      <c r="I24" s="256"/>
      <c r="J24" s="257"/>
      <c r="K24" s="258"/>
      <c r="L24" s="259"/>
      <c r="M24" s="256"/>
      <c r="N24" s="257"/>
      <c r="O24" s="259"/>
      <c r="P24" s="256"/>
      <c r="Q24" s="258"/>
      <c r="R24" s="260"/>
      <c r="S24" s="257"/>
      <c r="T24" s="258"/>
      <c r="U24" s="259"/>
      <c r="V24" s="256"/>
      <c r="W24" s="259"/>
      <c r="X24" s="187"/>
      <c r="Y24" s="187"/>
      <c r="Z24" s="187"/>
      <c r="AA24" s="187"/>
      <c r="AB24" s="187"/>
    </row>
    <row r="25" spans="1:28" s="188" customFormat="1" ht="28.5">
      <c r="A25" s="288">
        <v>5</v>
      </c>
      <c r="B25" s="390" t="s">
        <v>157</v>
      </c>
      <c r="C25" s="386"/>
      <c r="D25" s="294">
        <v>0</v>
      </c>
      <c r="E25" s="296" t="s">
        <v>54</v>
      </c>
      <c r="F25" s="298">
        <v>5</v>
      </c>
      <c r="G25" s="286" t="s">
        <v>115</v>
      </c>
      <c r="H25" s="261" t="s">
        <v>18</v>
      </c>
      <c r="I25" s="262">
        <v>45293</v>
      </c>
      <c r="J25" s="262">
        <f>I25+6</f>
        <v>45299</v>
      </c>
      <c r="K25" s="262">
        <f>J25+3</f>
        <v>45302</v>
      </c>
      <c r="L25" s="262">
        <f>K25+18</f>
        <v>45320</v>
      </c>
      <c r="M25" s="262">
        <f>L25+7</f>
        <v>45327</v>
      </c>
      <c r="N25" s="262">
        <f>M25+7</f>
        <v>45334</v>
      </c>
      <c r="O25" s="262">
        <f>N25+15</f>
        <v>45349</v>
      </c>
      <c r="P25" s="262">
        <f>O25+6</f>
        <v>45355</v>
      </c>
      <c r="Q25" s="262">
        <f>P25+7</f>
        <v>45362</v>
      </c>
      <c r="R25" s="260"/>
      <c r="S25" s="263">
        <f>Q25+4</f>
        <v>45366</v>
      </c>
      <c r="T25" s="262">
        <f>S25+3</f>
        <v>45369</v>
      </c>
      <c r="U25" s="262">
        <f>T25+7</f>
        <v>45376</v>
      </c>
      <c r="V25" s="264"/>
      <c r="W25" s="265"/>
      <c r="X25" s="187"/>
      <c r="Y25" s="187"/>
      <c r="Z25" s="187"/>
      <c r="AA25" s="187"/>
      <c r="AB25" s="187"/>
    </row>
    <row r="26" spans="1:28" s="188" customFormat="1" ht="28.5">
      <c r="A26" s="289"/>
      <c r="B26" s="391"/>
      <c r="C26" s="387"/>
      <c r="D26" s="295"/>
      <c r="E26" s="297"/>
      <c r="F26" s="299"/>
      <c r="G26" s="287"/>
      <c r="H26" s="255" t="s">
        <v>19</v>
      </c>
      <c r="I26" s="256"/>
      <c r="J26" s="257"/>
      <c r="K26" s="258"/>
      <c r="L26" s="259"/>
      <c r="M26" s="256"/>
      <c r="N26" s="257"/>
      <c r="O26" s="259"/>
      <c r="P26" s="256"/>
      <c r="Q26" s="258"/>
      <c r="R26" s="260"/>
      <c r="S26" s="257"/>
      <c r="T26" s="258"/>
      <c r="U26" s="259"/>
      <c r="V26" s="256"/>
      <c r="W26" s="259"/>
      <c r="X26" s="187"/>
      <c r="Y26" s="187"/>
      <c r="Z26" s="187"/>
      <c r="AA26" s="187"/>
      <c r="AB26" s="187"/>
    </row>
    <row r="27" spans="1:28" s="188" customFormat="1" ht="28.5">
      <c r="A27" s="288">
        <v>6</v>
      </c>
      <c r="B27" s="390" t="s">
        <v>158</v>
      </c>
      <c r="C27" s="386"/>
      <c r="D27" s="294">
        <v>0</v>
      </c>
      <c r="E27" s="296" t="s">
        <v>54</v>
      </c>
      <c r="F27" s="298">
        <v>6</v>
      </c>
      <c r="G27" s="286" t="s">
        <v>115</v>
      </c>
      <c r="H27" s="261" t="s">
        <v>18</v>
      </c>
      <c r="I27" s="262">
        <v>45293</v>
      </c>
      <c r="J27" s="262">
        <f>I27+6</f>
        <v>45299</v>
      </c>
      <c r="K27" s="262">
        <f>J27+3</f>
        <v>45302</v>
      </c>
      <c r="L27" s="262">
        <f>K27+18</f>
        <v>45320</v>
      </c>
      <c r="M27" s="262">
        <f>L27+7</f>
        <v>45327</v>
      </c>
      <c r="N27" s="262">
        <f>M27+7</f>
        <v>45334</v>
      </c>
      <c r="O27" s="262">
        <f>N27+15</f>
        <v>45349</v>
      </c>
      <c r="P27" s="262">
        <f>O27+6</f>
        <v>45355</v>
      </c>
      <c r="Q27" s="262">
        <f>P27+7</f>
        <v>45362</v>
      </c>
      <c r="R27" s="260"/>
      <c r="S27" s="263">
        <f>Q27+4</f>
        <v>45366</v>
      </c>
      <c r="T27" s="262">
        <f>S27+3</f>
        <v>45369</v>
      </c>
      <c r="U27" s="262">
        <f>T27+7</f>
        <v>45376</v>
      </c>
      <c r="V27" s="264"/>
      <c r="W27" s="265"/>
      <c r="X27" s="187"/>
      <c r="Y27" s="187"/>
      <c r="Z27" s="187"/>
      <c r="AA27" s="187"/>
      <c r="AB27" s="187"/>
    </row>
    <row r="28" spans="1:28" s="188" customFormat="1" ht="28.5">
      <c r="A28" s="289"/>
      <c r="B28" s="391"/>
      <c r="C28" s="387"/>
      <c r="D28" s="295"/>
      <c r="E28" s="297"/>
      <c r="F28" s="299"/>
      <c r="G28" s="287"/>
      <c r="H28" s="255" t="s">
        <v>19</v>
      </c>
      <c r="I28" s="256"/>
      <c r="J28" s="257"/>
      <c r="K28" s="258"/>
      <c r="L28" s="259"/>
      <c r="M28" s="256"/>
      <c r="N28" s="257"/>
      <c r="O28" s="259"/>
      <c r="P28" s="256"/>
      <c r="Q28" s="258"/>
      <c r="R28" s="260"/>
      <c r="S28" s="257"/>
      <c r="T28" s="258"/>
      <c r="U28" s="259"/>
      <c r="V28" s="256"/>
      <c r="W28" s="259"/>
      <c r="X28" s="187"/>
      <c r="Y28" s="187"/>
      <c r="Z28" s="187"/>
      <c r="AA28" s="187"/>
      <c r="AB28" s="187"/>
    </row>
    <row r="29" spans="1:28" ht="28.5">
      <c r="A29" s="288">
        <v>7</v>
      </c>
      <c r="B29" s="379" t="s">
        <v>129</v>
      </c>
      <c r="C29" s="381"/>
      <c r="D29" s="304">
        <v>0</v>
      </c>
      <c r="E29" s="306" t="s">
        <v>54</v>
      </c>
      <c r="F29" s="298">
        <v>7</v>
      </c>
      <c r="G29" s="309" t="s">
        <v>115</v>
      </c>
      <c r="H29" s="249" t="s">
        <v>18</v>
      </c>
      <c r="I29" s="250">
        <v>45293</v>
      </c>
      <c r="J29" s="250">
        <f>I29+6</f>
        <v>45299</v>
      </c>
      <c r="K29" s="250">
        <f>J29+3</f>
        <v>45302</v>
      </c>
      <c r="L29" s="250">
        <f>K29+18</f>
        <v>45320</v>
      </c>
      <c r="M29" s="250">
        <f>L29+7</f>
        <v>45327</v>
      </c>
      <c r="N29" s="250">
        <f>M29+7</f>
        <v>45334</v>
      </c>
      <c r="O29" s="250">
        <f>N29+15</f>
        <v>45349</v>
      </c>
      <c r="P29" s="250">
        <f>O29+6</f>
        <v>45355</v>
      </c>
      <c r="Q29" s="250">
        <f>P29+7</f>
        <v>45362</v>
      </c>
      <c r="R29" s="251"/>
      <c r="S29" s="252">
        <f>Q29+4</f>
        <v>45366</v>
      </c>
      <c r="T29" s="250">
        <f>S29+3</f>
        <v>45369</v>
      </c>
      <c r="U29" s="250">
        <f>T29+7</f>
        <v>45376</v>
      </c>
      <c r="V29" s="253"/>
      <c r="W29" s="254"/>
      <c r="X29" s="41"/>
      <c r="Y29" s="41"/>
      <c r="Z29" s="41"/>
      <c r="AA29" s="41"/>
      <c r="AB29" s="41"/>
    </row>
    <row r="30" spans="1:28" ht="28.5">
      <c r="A30" s="289"/>
      <c r="B30" s="380"/>
      <c r="C30" s="382"/>
      <c r="D30" s="305"/>
      <c r="E30" s="307"/>
      <c r="F30" s="299"/>
      <c r="G30" s="310"/>
      <c r="H30" s="266" t="s">
        <v>19</v>
      </c>
      <c r="I30" s="267"/>
      <c r="J30" s="268"/>
      <c r="K30" s="269"/>
      <c r="L30" s="270"/>
      <c r="M30" s="267"/>
      <c r="N30" s="268"/>
      <c r="O30" s="270"/>
      <c r="P30" s="267"/>
      <c r="Q30" s="269"/>
      <c r="R30" s="251"/>
      <c r="S30" s="268"/>
      <c r="T30" s="269"/>
      <c r="U30" s="270"/>
      <c r="V30" s="267"/>
      <c r="W30" s="270"/>
      <c r="X30" s="41"/>
      <c r="Y30" s="41"/>
      <c r="Z30" s="41"/>
      <c r="AA30" s="41"/>
      <c r="AB30" s="41"/>
    </row>
    <row r="31" spans="1:28" ht="28.5">
      <c r="A31" s="288">
        <v>8</v>
      </c>
      <c r="B31" s="379" t="s">
        <v>138</v>
      </c>
      <c r="C31" s="381"/>
      <c r="D31" s="304">
        <v>0</v>
      </c>
      <c r="E31" s="306" t="s">
        <v>54</v>
      </c>
      <c r="F31" s="298">
        <v>8</v>
      </c>
      <c r="G31" s="309" t="s">
        <v>115</v>
      </c>
      <c r="H31" s="249" t="s">
        <v>18</v>
      </c>
      <c r="I31" s="250">
        <v>45293</v>
      </c>
      <c r="J31" s="250">
        <f>I31+6</f>
        <v>45299</v>
      </c>
      <c r="K31" s="250">
        <f>J31+3</f>
        <v>45302</v>
      </c>
      <c r="L31" s="250">
        <f>K31+18</f>
        <v>45320</v>
      </c>
      <c r="M31" s="250">
        <f>L31+7</f>
        <v>45327</v>
      </c>
      <c r="N31" s="250">
        <f>M31+7</f>
        <v>45334</v>
      </c>
      <c r="O31" s="250">
        <f>N31+15</f>
        <v>45349</v>
      </c>
      <c r="P31" s="250">
        <f>O31+6</f>
        <v>45355</v>
      </c>
      <c r="Q31" s="250">
        <f>P31+7</f>
        <v>45362</v>
      </c>
      <c r="R31" s="251"/>
      <c r="S31" s="252">
        <f>Q31+4</f>
        <v>45366</v>
      </c>
      <c r="T31" s="250">
        <f>S31+3</f>
        <v>45369</v>
      </c>
      <c r="U31" s="250">
        <f>T31+7</f>
        <v>45376</v>
      </c>
      <c r="V31" s="253"/>
      <c r="W31" s="254"/>
      <c r="X31" s="41"/>
      <c r="Y31" s="41"/>
      <c r="Z31" s="41"/>
      <c r="AA31" s="41"/>
      <c r="AB31" s="41"/>
    </row>
    <row r="32" spans="1:28" ht="28.5">
      <c r="A32" s="289"/>
      <c r="B32" s="380"/>
      <c r="C32" s="382"/>
      <c r="D32" s="305"/>
      <c r="E32" s="307"/>
      <c r="F32" s="299"/>
      <c r="G32" s="310"/>
      <c r="H32" s="266" t="s">
        <v>19</v>
      </c>
      <c r="I32" s="267"/>
      <c r="J32" s="268"/>
      <c r="K32" s="269"/>
      <c r="L32" s="270"/>
      <c r="M32" s="267"/>
      <c r="N32" s="268"/>
      <c r="O32" s="270"/>
      <c r="P32" s="267"/>
      <c r="Q32" s="269"/>
      <c r="R32" s="271"/>
      <c r="S32" s="268"/>
      <c r="T32" s="269"/>
      <c r="U32" s="270"/>
      <c r="V32" s="267"/>
      <c r="W32" s="270"/>
      <c r="X32" s="41"/>
      <c r="Y32" s="41"/>
      <c r="Z32" s="41"/>
      <c r="AA32" s="41"/>
      <c r="AB32" s="41"/>
    </row>
    <row r="33" spans="1:28" s="14" customFormat="1" ht="28.5">
      <c r="A33" s="288">
        <v>9</v>
      </c>
      <c r="B33" s="379" t="s">
        <v>139</v>
      </c>
      <c r="C33" s="381"/>
      <c r="D33" s="304">
        <v>0</v>
      </c>
      <c r="E33" s="306" t="s">
        <v>54</v>
      </c>
      <c r="F33" s="298">
        <v>9</v>
      </c>
      <c r="G33" s="309" t="s">
        <v>115</v>
      </c>
      <c r="H33" s="249" t="s">
        <v>18</v>
      </c>
      <c r="I33" s="250">
        <v>45293</v>
      </c>
      <c r="J33" s="250">
        <f>I33+6</f>
        <v>45299</v>
      </c>
      <c r="K33" s="250">
        <f>J33+3</f>
        <v>45302</v>
      </c>
      <c r="L33" s="250">
        <f>K33+18</f>
        <v>45320</v>
      </c>
      <c r="M33" s="250">
        <f>L33+7</f>
        <v>45327</v>
      </c>
      <c r="N33" s="250">
        <f>M33+7</f>
        <v>45334</v>
      </c>
      <c r="O33" s="250">
        <f>N33+15</f>
        <v>45349</v>
      </c>
      <c r="P33" s="250">
        <f>O33+6</f>
        <v>45355</v>
      </c>
      <c r="Q33" s="250">
        <f>P33+7</f>
        <v>45362</v>
      </c>
      <c r="R33" s="251"/>
      <c r="S33" s="252">
        <f>Q33+4</f>
        <v>45366</v>
      </c>
      <c r="T33" s="250">
        <f>S33+3</f>
        <v>45369</v>
      </c>
      <c r="U33" s="250">
        <f>T33+7</f>
        <v>45376</v>
      </c>
      <c r="V33" s="253"/>
      <c r="W33" s="254"/>
      <c r="X33" s="167"/>
      <c r="Y33" s="167"/>
      <c r="Z33" s="167"/>
      <c r="AA33" s="167"/>
      <c r="AB33" s="167"/>
    </row>
    <row r="34" spans="1:28" s="14" customFormat="1" ht="28.5">
      <c r="A34" s="289"/>
      <c r="B34" s="380"/>
      <c r="C34" s="382"/>
      <c r="D34" s="305"/>
      <c r="E34" s="307"/>
      <c r="F34" s="299"/>
      <c r="G34" s="310"/>
      <c r="H34" s="267" t="s">
        <v>19</v>
      </c>
      <c r="I34" s="267"/>
      <c r="J34" s="267"/>
      <c r="K34" s="267"/>
      <c r="L34" s="267"/>
      <c r="M34" s="267"/>
      <c r="N34" s="267"/>
      <c r="O34" s="267"/>
      <c r="P34" s="267"/>
      <c r="Q34" s="267"/>
      <c r="R34" s="271"/>
      <c r="S34" s="268"/>
      <c r="T34" s="267"/>
      <c r="U34" s="267"/>
      <c r="V34" s="267"/>
      <c r="W34" s="267"/>
      <c r="X34" s="167"/>
      <c r="Y34" s="167"/>
      <c r="Z34" s="167"/>
      <c r="AA34" s="167"/>
      <c r="AB34" s="167"/>
    </row>
    <row r="35" spans="1:28" s="14" customFormat="1" ht="28.5" customHeight="1">
      <c r="A35" s="288">
        <v>10</v>
      </c>
      <c r="B35" s="379" t="s">
        <v>142</v>
      </c>
      <c r="C35" s="381"/>
      <c r="D35" s="304">
        <v>0</v>
      </c>
      <c r="E35" s="306" t="s">
        <v>54</v>
      </c>
      <c r="F35" s="298">
        <v>10</v>
      </c>
      <c r="G35" s="309" t="s">
        <v>115</v>
      </c>
      <c r="H35" s="249" t="s">
        <v>18</v>
      </c>
      <c r="I35" s="250">
        <v>45293</v>
      </c>
      <c r="J35" s="250">
        <f>I35+6</f>
        <v>45299</v>
      </c>
      <c r="K35" s="250">
        <f>J35+3</f>
        <v>45302</v>
      </c>
      <c r="L35" s="250">
        <f>K35+18</f>
        <v>45320</v>
      </c>
      <c r="M35" s="250">
        <f>L35+7</f>
        <v>45327</v>
      </c>
      <c r="N35" s="250">
        <f>M35+7</f>
        <v>45334</v>
      </c>
      <c r="O35" s="250">
        <f>N35+15</f>
        <v>45349</v>
      </c>
      <c r="P35" s="250">
        <f>O35+6</f>
        <v>45355</v>
      </c>
      <c r="Q35" s="250">
        <f>P35+7</f>
        <v>45362</v>
      </c>
      <c r="R35" s="251"/>
      <c r="S35" s="252">
        <f>Q35+4</f>
        <v>45366</v>
      </c>
      <c r="T35" s="250">
        <f>S35+3</f>
        <v>45369</v>
      </c>
      <c r="U35" s="250">
        <f>T35+7</f>
        <v>45376</v>
      </c>
      <c r="V35" s="253"/>
      <c r="W35" s="254"/>
      <c r="X35" s="167"/>
      <c r="Y35" s="167"/>
      <c r="Z35" s="167"/>
      <c r="AA35" s="167"/>
      <c r="AB35" s="167"/>
    </row>
    <row r="36" spans="1:28" s="14" customFormat="1" ht="28.5" thickBot="1">
      <c r="A36" s="289"/>
      <c r="B36" s="380"/>
      <c r="C36" s="303"/>
      <c r="D36" s="305"/>
      <c r="E36" s="307"/>
      <c r="F36" s="299"/>
      <c r="G36" s="310"/>
      <c r="H36" s="267" t="s">
        <v>19</v>
      </c>
      <c r="I36" s="267"/>
      <c r="J36" s="267"/>
      <c r="K36" s="267"/>
      <c r="L36" s="267"/>
      <c r="M36" s="267"/>
      <c r="N36" s="267"/>
      <c r="O36" s="267"/>
      <c r="P36" s="267"/>
      <c r="Q36" s="267"/>
      <c r="R36" s="271"/>
      <c r="S36" s="268"/>
      <c r="T36" s="267"/>
      <c r="U36" s="267"/>
      <c r="V36" s="267"/>
      <c r="W36" s="267"/>
      <c r="X36" s="167"/>
      <c r="Y36" s="167"/>
      <c r="Z36" s="167"/>
      <c r="AA36" s="167"/>
      <c r="AB36" s="167"/>
    </row>
    <row r="37" spans="1:28" s="14" customFormat="1" ht="28.5">
      <c r="A37" s="288">
        <v>11</v>
      </c>
      <c r="B37" s="300" t="s">
        <v>144</v>
      </c>
      <c r="C37" s="302"/>
      <c r="D37" s="304">
        <v>0</v>
      </c>
      <c r="E37" s="306" t="s">
        <v>54</v>
      </c>
      <c r="F37" s="298">
        <v>11</v>
      </c>
      <c r="G37" s="309" t="s">
        <v>115</v>
      </c>
      <c r="H37" s="249" t="s">
        <v>18</v>
      </c>
      <c r="I37" s="250">
        <v>45296</v>
      </c>
      <c r="J37" s="250">
        <f>I37+6</f>
        <v>45302</v>
      </c>
      <c r="K37" s="250">
        <f>J37+4</f>
        <v>45306</v>
      </c>
      <c r="L37" s="250">
        <f>K37+18</f>
        <v>45324</v>
      </c>
      <c r="M37" s="250">
        <f>L37+7</f>
        <v>45331</v>
      </c>
      <c r="N37" s="250">
        <f>M37+7</f>
        <v>45338</v>
      </c>
      <c r="O37" s="250">
        <f>N37+17</f>
        <v>45355</v>
      </c>
      <c r="P37" s="250">
        <f>O37+7</f>
        <v>45362</v>
      </c>
      <c r="Q37" s="250">
        <f>P37+7</f>
        <v>45369</v>
      </c>
      <c r="R37" s="251"/>
      <c r="S37" s="252">
        <f>Q37+4</f>
        <v>45373</v>
      </c>
      <c r="T37" s="250">
        <f>S37+3</f>
        <v>45376</v>
      </c>
      <c r="U37" s="250">
        <f>T37+7</f>
        <v>45383</v>
      </c>
      <c r="V37" s="253"/>
      <c r="W37" s="254"/>
      <c r="X37" s="167"/>
      <c r="Y37" s="167"/>
      <c r="Z37" s="167"/>
      <c r="AA37" s="167"/>
      <c r="AB37" s="167"/>
    </row>
    <row r="38" spans="1:28" s="14" customFormat="1" ht="28.5" thickBot="1">
      <c r="A38" s="289"/>
      <c r="B38" s="301"/>
      <c r="C38" s="303"/>
      <c r="D38" s="305"/>
      <c r="E38" s="307"/>
      <c r="F38" s="299"/>
      <c r="G38" s="310"/>
      <c r="H38" s="267" t="s">
        <v>19</v>
      </c>
      <c r="I38" s="267"/>
      <c r="J38" s="267"/>
      <c r="K38" s="267"/>
      <c r="L38" s="267"/>
      <c r="M38" s="267"/>
      <c r="N38" s="267"/>
      <c r="O38" s="267"/>
      <c r="P38" s="267"/>
      <c r="Q38" s="267"/>
      <c r="R38" s="271"/>
      <c r="S38" s="268"/>
      <c r="T38" s="267"/>
      <c r="U38" s="267"/>
      <c r="V38" s="267"/>
      <c r="W38" s="267"/>
      <c r="X38" s="167"/>
      <c r="Y38" s="167"/>
      <c r="Z38" s="167"/>
      <c r="AA38" s="167"/>
      <c r="AB38" s="167"/>
    </row>
    <row r="39" spans="1:28" s="14" customFormat="1" ht="28.5">
      <c r="A39" s="288">
        <v>12</v>
      </c>
      <c r="B39" s="300" t="s">
        <v>140</v>
      </c>
      <c r="C39" s="302"/>
      <c r="D39" s="304">
        <v>0</v>
      </c>
      <c r="E39" s="306" t="s">
        <v>54</v>
      </c>
      <c r="F39" s="298">
        <v>12</v>
      </c>
      <c r="G39" s="309" t="s">
        <v>115</v>
      </c>
      <c r="H39" s="249" t="s">
        <v>18</v>
      </c>
      <c r="I39" s="250">
        <v>45296</v>
      </c>
      <c r="J39" s="250">
        <f>I39+6</f>
        <v>45302</v>
      </c>
      <c r="K39" s="250">
        <f>J39+4</f>
        <v>45306</v>
      </c>
      <c r="L39" s="250">
        <f>K39+18</f>
        <v>45324</v>
      </c>
      <c r="M39" s="250">
        <f>L39+7</f>
        <v>45331</v>
      </c>
      <c r="N39" s="250">
        <f>M39+7</f>
        <v>45338</v>
      </c>
      <c r="O39" s="250">
        <f>N39+17</f>
        <v>45355</v>
      </c>
      <c r="P39" s="250">
        <f>O39+7</f>
        <v>45362</v>
      </c>
      <c r="Q39" s="250">
        <f>P39+7</f>
        <v>45369</v>
      </c>
      <c r="R39" s="251"/>
      <c r="S39" s="252">
        <f>Q39+4</f>
        <v>45373</v>
      </c>
      <c r="T39" s="250">
        <f>S39+3</f>
        <v>45376</v>
      </c>
      <c r="U39" s="250">
        <f>T39+7</f>
        <v>45383</v>
      </c>
      <c r="V39" s="253"/>
      <c r="W39" s="254"/>
      <c r="X39" s="167"/>
      <c r="Y39" s="167"/>
      <c r="Z39" s="167"/>
      <c r="AA39" s="167"/>
      <c r="AB39" s="167"/>
    </row>
    <row r="40" spans="1:28" s="14" customFormat="1" ht="28.5" thickBot="1">
      <c r="A40" s="289"/>
      <c r="B40" s="301"/>
      <c r="C40" s="303"/>
      <c r="D40" s="305"/>
      <c r="E40" s="307"/>
      <c r="F40" s="299"/>
      <c r="G40" s="310"/>
      <c r="H40" s="267" t="s">
        <v>19</v>
      </c>
      <c r="I40" s="267"/>
      <c r="J40" s="267"/>
      <c r="K40" s="267"/>
      <c r="L40" s="267"/>
      <c r="M40" s="267"/>
      <c r="N40" s="267"/>
      <c r="O40" s="267"/>
      <c r="P40" s="267"/>
      <c r="Q40" s="267"/>
      <c r="R40" s="271"/>
      <c r="S40" s="268"/>
      <c r="T40" s="267"/>
      <c r="U40" s="267"/>
      <c r="V40" s="267"/>
      <c r="W40" s="267"/>
      <c r="X40" s="167"/>
      <c r="Y40" s="167"/>
      <c r="Z40" s="167"/>
      <c r="AA40" s="167"/>
      <c r="AB40" s="167"/>
    </row>
    <row r="41" spans="1:28" s="14" customFormat="1" ht="28.5" customHeight="1">
      <c r="A41" s="288">
        <v>13</v>
      </c>
      <c r="B41" s="388" t="s">
        <v>141</v>
      </c>
      <c r="C41" s="302"/>
      <c r="D41" s="304">
        <v>0</v>
      </c>
      <c r="E41" s="306" t="s">
        <v>54</v>
      </c>
      <c r="F41" s="298">
        <v>13</v>
      </c>
      <c r="G41" s="309" t="s">
        <v>115</v>
      </c>
      <c r="H41" s="249" t="s">
        <v>18</v>
      </c>
      <c r="I41" s="250">
        <v>45296</v>
      </c>
      <c r="J41" s="250">
        <f>I41+6</f>
        <v>45302</v>
      </c>
      <c r="K41" s="250">
        <f>J41+4</f>
        <v>45306</v>
      </c>
      <c r="L41" s="250">
        <f>K41+18</f>
        <v>45324</v>
      </c>
      <c r="M41" s="250">
        <f>L41+7</f>
        <v>45331</v>
      </c>
      <c r="N41" s="250">
        <f>M41+7</f>
        <v>45338</v>
      </c>
      <c r="O41" s="250">
        <f>N41+17</f>
        <v>45355</v>
      </c>
      <c r="P41" s="250">
        <f>O41+7</f>
        <v>45362</v>
      </c>
      <c r="Q41" s="250">
        <f>P41+7</f>
        <v>45369</v>
      </c>
      <c r="R41" s="251"/>
      <c r="S41" s="252">
        <f>Q41+4</f>
        <v>45373</v>
      </c>
      <c r="T41" s="250">
        <f>S41+3</f>
        <v>45376</v>
      </c>
      <c r="U41" s="250">
        <f>T41+7</f>
        <v>45383</v>
      </c>
      <c r="V41" s="253"/>
      <c r="W41" s="254"/>
      <c r="X41" s="167"/>
      <c r="Y41" s="167"/>
      <c r="Z41" s="167"/>
      <c r="AA41" s="167"/>
      <c r="AB41" s="167"/>
    </row>
    <row r="42" spans="1:28" s="14" customFormat="1" ht="37.5" customHeight="1" thickBot="1">
      <c r="A42" s="289"/>
      <c r="B42" s="389"/>
      <c r="C42" s="303"/>
      <c r="D42" s="305"/>
      <c r="E42" s="307"/>
      <c r="F42" s="299"/>
      <c r="G42" s="310"/>
      <c r="H42" s="267" t="s">
        <v>19</v>
      </c>
      <c r="I42" s="267"/>
      <c r="J42" s="267"/>
      <c r="K42" s="267"/>
      <c r="L42" s="267"/>
      <c r="M42" s="267"/>
      <c r="N42" s="267"/>
      <c r="O42" s="267"/>
      <c r="P42" s="267"/>
      <c r="Q42" s="267"/>
      <c r="R42" s="271"/>
      <c r="S42" s="268"/>
      <c r="T42" s="267"/>
      <c r="U42" s="267"/>
      <c r="V42" s="267"/>
      <c r="W42" s="267"/>
      <c r="X42" s="167"/>
      <c r="Y42" s="167"/>
      <c r="Z42" s="167"/>
      <c r="AA42" s="167"/>
      <c r="AB42" s="167"/>
    </row>
    <row r="43" spans="1:28" s="183" customFormat="1" ht="28.5">
      <c r="A43" s="288">
        <v>14</v>
      </c>
      <c r="B43" s="385" t="s">
        <v>131</v>
      </c>
      <c r="C43" s="292"/>
      <c r="D43" s="294">
        <v>0</v>
      </c>
      <c r="E43" s="296" t="s">
        <v>54</v>
      </c>
      <c r="F43" s="298">
        <v>14</v>
      </c>
      <c r="G43" s="286" t="s">
        <v>115</v>
      </c>
      <c r="H43" s="261" t="s">
        <v>18</v>
      </c>
      <c r="I43" s="250">
        <v>45296</v>
      </c>
      <c r="J43" s="250">
        <f>I43+6</f>
        <v>45302</v>
      </c>
      <c r="K43" s="250">
        <f>J43+4</f>
        <v>45306</v>
      </c>
      <c r="L43" s="250">
        <f>K43+18</f>
        <v>45324</v>
      </c>
      <c r="M43" s="250">
        <f>L43+7</f>
        <v>45331</v>
      </c>
      <c r="N43" s="250">
        <f>M43+7</f>
        <v>45338</v>
      </c>
      <c r="O43" s="250">
        <f>N43+17</f>
        <v>45355</v>
      </c>
      <c r="P43" s="250">
        <f>O43+7</f>
        <v>45362</v>
      </c>
      <c r="Q43" s="250">
        <f>P43+7</f>
        <v>45369</v>
      </c>
      <c r="R43" s="251"/>
      <c r="S43" s="252">
        <f>Q43+4</f>
        <v>45373</v>
      </c>
      <c r="T43" s="250">
        <f>S43+3</f>
        <v>45376</v>
      </c>
      <c r="U43" s="250">
        <f>T43+7</f>
        <v>45383</v>
      </c>
      <c r="V43" s="264"/>
      <c r="W43" s="265"/>
      <c r="X43" s="182"/>
      <c r="Y43" s="182"/>
      <c r="Z43" s="182"/>
      <c r="AA43" s="182"/>
      <c r="AB43" s="182"/>
    </row>
    <row r="44" spans="1:28" s="183" customFormat="1" ht="28.5" thickBot="1">
      <c r="A44" s="289"/>
      <c r="B44" s="385"/>
      <c r="C44" s="293"/>
      <c r="D44" s="295"/>
      <c r="E44" s="297"/>
      <c r="F44" s="299"/>
      <c r="G44" s="287"/>
      <c r="H44" s="256" t="s">
        <v>19</v>
      </c>
      <c r="I44" s="256"/>
      <c r="J44" s="256"/>
      <c r="K44" s="256"/>
      <c r="L44" s="256"/>
      <c r="M44" s="256"/>
      <c r="N44" s="256"/>
      <c r="O44" s="256"/>
      <c r="P44" s="256"/>
      <c r="Q44" s="256"/>
      <c r="R44" s="272"/>
      <c r="S44" s="257"/>
      <c r="T44" s="256"/>
      <c r="U44" s="256"/>
      <c r="V44" s="256"/>
      <c r="W44" s="256"/>
      <c r="X44" s="182"/>
      <c r="Y44" s="182"/>
      <c r="Z44" s="182"/>
      <c r="AA44" s="182"/>
      <c r="AB44" s="182"/>
    </row>
    <row r="45" spans="1:28" s="183" customFormat="1" ht="28.5">
      <c r="A45" s="288">
        <v>15</v>
      </c>
      <c r="B45" s="290" t="s">
        <v>146</v>
      </c>
      <c r="C45" s="292"/>
      <c r="D45" s="294">
        <v>0</v>
      </c>
      <c r="E45" s="296" t="s">
        <v>54</v>
      </c>
      <c r="F45" s="298">
        <v>15</v>
      </c>
      <c r="G45" s="286" t="s">
        <v>115</v>
      </c>
      <c r="H45" s="261" t="s">
        <v>18</v>
      </c>
      <c r="I45" s="250">
        <v>45296</v>
      </c>
      <c r="J45" s="250">
        <f>I45+6</f>
        <v>45302</v>
      </c>
      <c r="K45" s="250">
        <f>J45+4</f>
        <v>45306</v>
      </c>
      <c r="L45" s="250">
        <f>K45+18</f>
        <v>45324</v>
      </c>
      <c r="M45" s="250">
        <f>L45+7</f>
        <v>45331</v>
      </c>
      <c r="N45" s="250">
        <f>M45+7</f>
        <v>45338</v>
      </c>
      <c r="O45" s="250">
        <f>N45+17</f>
        <v>45355</v>
      </c>
      <c r="P45" s="250">
        <f>O45+7</f>
        <v>45362</v>
      </c>
      <c r="Q45" s="250">
        <f>P45+7</f>
        <v>45369</v>
      </c>
      <c r="R45" s="251"/>
      <c r="S45" s="252">
        <f>Q45+4</f>
        <v>45373</v>
      </c>
      <c r="T45" s="250">
        <f>S45+3</f>
        <v>45376</v>
      </c>
      <c r="U45" s="250">
        <f>T45+7</f>
        <v>45383</v>
      </c>
      <c r="V45" s="264"/>
      <c r="W45" s="265"/>
      <c r="X45" s="182"/>
      <c r="Y45" s="182"/>
      <c r="Z45" s="182"/>
      <c r="AA45" s="182"/>
      <c r="AB45" s="182"/>
    </row>
    <row r="46" spans="1:28" s="183" customFormat="1" ht="28.5" thickBot="1">
      <c r="A46" s="289"/>
      <c r="B46" s="291"/>
      <c r="C46" s="293"/>
      <c r="D46" s="295"/>
      <c r="E46" s="297"/>
      <c r="F46" s="299"/>
      <c r="G46" s="287"/>
      <c r="H46" s="256" t="s">
        <v>19</v>
      </c>
      <c r="I46" s="256"/>
      <c r="J46" s="256"/>
      <c r="K46" s="256"/>
      <c r="L46" s="256"/>
      <c r="M46" s="256"/>
      <c r="N46" s="256"/>
      <c r="O46" s="256"/>
      <c r="P46" s="256"/>
      <c r="Q46" s="256"/>
      <c r="R46" s="272"/>
      <c r="S46" s="257"/>
      <c r="T46" s="256"/>
      <c r="U46" s="256"/>
      <c r="V46" s="256"/>
      <c r="W46" s="256"/>
      <c r="X46" s="182"/>
      <c r="Y46" s="182"/>
      <c r="Z46" s="182"/>
      <c r="AA46" s="182"/>
      <c r="AB46" s="182"/>
    </row>
    <row r="47" spans="1:28" s="183" customFormat="1" ht="28.5">
      <c r="A47" s="288">
        <v>16</v>
      </c>
      <c r="B47" s="290" t="s">
        <v>147</v>
      </c>
      <c r="C47" s="292"/>
      <c r="D47" s="294">
        <v>0</v>
      </c>
      <c r="E47" s="296" t="s">
        <v>54</v>
      </c>
      <c r="F47" s="298">
        <v>16</v>
      </c>
      <c r="G47" s="286" t="s">
        <v>115</v>
      </c>
      <c r="H47" s="261" t="s">
        <v>18</v>
      </c>
      <c r="I47" s="250">
        <v>45313</v>
      </c>
      <c r="J47" s="250">
        <f>I47+7</f>
        <v>45320</v>
      </c>
      <c r="K47" s="250">
        <f>J47+3</f>
        <v>45323</v>
      </c>
      <c r="L47" s="250">
        <f>K47+18</f>
        <v>45341</v>
      </c>
      <c r="M47" s="250">
        <f>L47+7</f>
        <v>45348</v>
      </c>
      <c r="N47" s="250">
        <f>M47+7</f>
        <v>45355</v>
      </c>
      <c r="O47" s="250">
        <f>N47+15</f>
        <v>45370</v>
      </c>
      <c r="P47" s="250">
        <f>O47+6</f>
        <v>45376</v>
      </c>
      <c r="Q47" s="250">
        <f>P47+7</f>
        <v>45383</v>
      </c>
      <c r="R47" s="251"/>
      <c r="S47" s="252">
        <f>Q47+4</f>
        <v>45387</v>
      </c>
      <c r="T47" s="250">
        <f>S47+3</f>
        <v>45390</v>
      </c>
      <c r="U47" s="250">
        <f>T47+7</f>
        <v>45397</v>
      </c>
      <c r="V47" s="264"/>
      <c r="W47" s="265"/>
      <c r="X47" s="182"/>
      <c r="Y47" s="182"/>
      <c r="Z47" s="182"/>
      <c r="AA47" s="182"/>
      <c r="AB47" s="182"/>
    </row>
    <row r="48" spans="1:28" s="183" customFormat="1" ht="28.5" thickBot="1">
      <c r="A48" s="289"/>
      <c r="B48" s="291"/>
      <c r="C48" s="293"/>
      <c r="D48" s="295"/>
      <c r="E48" s="297"/>
      <c r="F48" s="299"/>
      <c r="G48" s="287"/>
      <c r="H48" s="256" t="s">
        <v>19</v>
      </c>
      <c r="I48" s="256"/>
      <c r="J48" s="256"/>
      <c r="K48" s="256"/>
      <c r="L48" s="256"/>
      <c r="M48" s="256"/>
      <c r="N48" s="256"/>
      <c r="O48" s="256"/>
      <c r="P48" s="256"/>
      <c r="Q48" s="256"/>
      <c r="R48" s="272"/>
      <c r="S48" s="257"/>
      <c r="T48" s="256"/>
      <c r="U48" s="256"/>
      <c r="V48" s="256"/>
      <c r="W48" s="256"/>
      <c r="X48" s="182"/>
      <c r="Y48" s="182"/>
      <c r="Z48" s="182"/>
      <c r="AA48" s="182"/>
      <c r="AB48" s="182"/>
    </row>
    <row r="49" spans="1:28" s="183" customFormat="1" ht="28.5">
      <c r="A49" s="288">
        <v>17</v>
      </c>
      <c r="B49" s="290" t="s">
        <v>148</v>
      </c>
      <c r="C49" s="292"/>
      <c r="D49" s="294">
        <v>0</v>
      </c>
      <c r="E49" s="296" t="s">
        <v>54</v>
      </c>
      <c r="F49" s="298">
        <v>17</v>
      </c>
      <c r="G49" s="286" t="s">
        <v>115</v>
      </c>
      <c r="H49" s="261" t="s">
        <v>18</v>
      </c>
      <c r="I49" s="250">
        <v>45313</v>
      </c>
      <c r="J49" s="250">
        <f>I49+7</f>
        <v>45320</v>
      </c>
      <c r="K49" s="250">
        <f>J49+3</f>
        <v>45323</v>
      </c>
      <c r="L49" s="250">
        <f>K49+18</f>
        <v>45341</v>
      </c>
      <c r="M49" s="250">
        <f>L49+7</f>
        <v>45348</v>
      </c>
      <c r="N49" s="250">
        <f>M49+7</f>
        <v>45355</v>
      </c>
      <c r="O49" s="250">
        <f>N49+15</f>
        <v>45370</v>
      </c>
      <c r="P49" s="250">
        <f>O49+6</f>
        <v>45376</v>
      </c>
      <c r="Q49" s="250">
        <f>P49+7</f>
        <v>45383</v>
      </c>
      <c r="R49" s="251"/>
      <c r="S49" s="252">
        <f>Q49+4</f>
        <v>45387</v>
      </c>
      <c r="T49" s="250">
        <f>S49+3</f>
        <v>45390</v>
      </c>
      <c r="U49" s="250">
        <f>T49+7</f>
        <v>45397</v>
      </c>
      <c r="V49" s="264"/>
      <c r="W49" s="265"/>
      <c r="X49" s="182"/>
      <c r="Y49" s="182"/>
      <c r="Z49" s="182"/>
      <c r="AA49" s="182"/>
      <c r="AB49" s="182"/>
    </row>
    <row r="50" spans="1:28" s="183" customFormat="1" ht="28.5" thickBot="1">
      <c r="A50" s="289"/>
      <c r="B50" s="291"/>
      <c r="C50" s="293"/>
      <c r="D50" s="295"/>
      <c r="E50" s="297"/>
      <c r="F50" s="299"/>
      <c r="G50" s="287"/>
      <c r="H50" s="256" t="s">
        <v>19</v>
      </c>
      <c r="I50" s="256"/>
      <c r="J50" s="256"/>
      <c r="K50" s="256"/>
      <c r="L50" s="256"/>
      <c r="M50" s="256"/>
      <c r="N50" s="256"/>
      <c r="O50" s="256"/>
      <c r="P50" s="256"/>
      <c r="Q50" s="256"/>
      <c r="R50" s="272"/>
      <c r="S50" s="257"/>
      <c r="T50" s="256"/>
      <c r="U50" s="256"/>
      <c r="V50" s="256"/>
      <c r="W50" s="256"/>
      <c r="X50" s="182"/>
      <c r="Y50" s="182"/>
      <c r="Z50" s="182"/>
      <c r="AA50" s="182"/>
      <c r="AB50" s="182"/>
    </row>
    <row r="51" spans="1:28" s="183" customFormat="1" ht="28.5">
      <c r="A51" s="288">
        <v>18</v>
      </c>
      <c r="B51" s="383" t="s">
        <v>134</v>
      </c>
      <c r="C51" s="292"/>
      <c r="D51" s="294">
        <v>0</v>
      </c>
      <c r="E51" s="296" t="s">
        <v>54</v>
      </c>
      <c r="F51" s="298">
        <v>18</v>
      </c>
      <c r="G51" s="286" t="s">
        <v>115</v>
      </c>
      <c r="H51" s="261" t="s">
        <v>18</v>
      </c>
      <c r="I51" s="250">
        <v>45313</v>
      </c>
      <c r="J51" s="250">
        <f>I51+7</f>
        <v>45320</v>
      </c>
      <c r="K51" s="250">
        <f>J51+3</f>
        <v>45323</v>
      </c>
      <c r="L51" s="250">
        <f>K51+18</f>
        <v>45341</v>
      </c>
      <c r="M51" s="250">
        <f>L51+7</f>
        <v>45348</v>
      </c>
      <c r="N51" s="250">
        <f>M51+7</f>
        <v>45355</v>
      </c>
      <c r="O51" s="250">
        <f>N51+15</f>
        <v>45370</v>
      </c>
      <c r="P51" s="250">
        <f>O51+6</f>
        <v>45376</v>
      </c>
      <c r="Q51" s="250">
        <f>P51+7</f>
        <v>45383</v>
      </c>
      <c r="R51" s="251"/>
      <c r="S51" s="252">
        <f>Q51+4</f>
        <v>45387</v>
      </c>
      <c r="T51" s="250">
        <f>S51+3</f>
        <v>45390</v>
      </c>
      <c r="U51" s="250">
        <f>T51+7</f>
        <v>45397</v>
      </c>
      <c r="V51" s="264"/>
      <c r="W51" s="265"/>
      <c r="X51" s="182"/>
      <c r="Y51" s="182"/>
      <c r="Z51" s="182"/>
      <c r="AA51" s="182"/>
      <c r="AB51" s="182"/>
    </row>
    <row r="52" spans="1:28" s="183" customFormat="1" ht="28.5" thickBot="1">
      <c r="A52" s="289"/>
      <c r="B52" s="384"/>
      <c r="C52" s="293"/>
      <c r="D52" s="295"/>
      <c r="E52" s="297"/>
      <c r="F52" s="299"/>
      <c r="G52" s="287"/>
      <c r="H52" s="256" t="s">
        <v>19</v>
      </c>
      <c r="I52" s="256"/>
      <c r="J52" s="256"/>
      <c r="K52" s="256"/>
      <c r="L52" s="256"/>
      <c r="M52" s="256"/>
      <c r="N52" s="256"/>
      <c r="O52" s="256"/>
      <c r="P52" s="256"/>
      <c r="Q52" s="256"/>
      <c r="R52" s="272"/>
      <c r="S52" s="257"/>
      <c r="T52" s="256"/>
      <c r="U52" s="256"/>
      <c r="V52" s="256"/>
      <c r="W52" s="256"/>
      <c r="X52" s="182"/>
      <c r="Y52" s="182"/>
      <c r="Z52" s="182"/>
      <c r="AA52" s="182"/>
      <c r="AB52" s="182"/>
    </row>
    <row r="53" spans="1:28" s="183" customFormat="1" ht="28.5">
      <c r="A53" s="288">
        <v>19</v>
      </c>
      <c r="B53" s="383" t="s">
        <v>151</v>
      </c>
      <c r="C53" s="292"/>
      <c r="D53" s="294">
        <v>0</v>
      </c>
      <c r="E53" s="296" t="s">
        <v>54</v>
      </c>
      <c r="F53" s="298">
        <v>19</v>
      </c>
      <c r="G53" s="286" t="s">
        <v>115</v>
      </c>
      <c r="H53" s="261" t="s">
        <v>18</v>
      </c>
      <c r="I53" s="250">
        <v>45313</v>
      </c>
      <c r="J53" s="250">
        <f>I53+7</f>
        <v>45320</v>
      </c>
      <c r="K53" s="250">
        <f>J53+3</f>
        <v>45323</v>
      </c>
      <c r="L53" s="250">
        <f>K53+18</f>
        <v>45341</v>
      </c>
      <c r="M53" s="250">
        <f>L53+7</f>
        <v>45348</v>
      </c>
      <c r="N53" s="250">
        <f>M53+7</f>
        <v>45355</v>
      </c>
      <c r="O53" s="250">
        <f>N53+15</f>
        <v>45370</v>
      </c>
      <c r="P53" s="250">
        <f>O53+6</f>
        <v>45376</v>
      </c>
      <c r="Q53" s="250">
        <f>P53+7</f>
        <v>45383</v>
      </c>
      <c r="R53" s="251"/>
      <c r="S53" s="252">
        <f>Q53+4</f>
        <v>45387</v>
      </c>
      <c r="T53" s="250">
        <f>S53+3</f>
        <v>45390</v>
      </c>
      <c r="U53" s="250">
        <f>T53+7</f>
        <v>45397</v>
      </c>
      <c r="V53" s="264"/>
      <c r="W53" s="265"/>
      <c r="X53" s="182"/>
      <c r="Y53" s="182"/>
      <c r="Z53" s="182"/>
      <c r="AA53" s="182"/>
      <c r="AB53" s="182"/>
    </row>
    <row r="54" spans="1:28" s="183" customFormat="1" ht="28.5" thickBot="1">
      <c r="A54" s="289"/>
      <c r="B54" s="384"/>
      <c r="C54" s="293"/>
      <c r="D54" s="295"/>
      <c r="E54" s="297"/>
      <c r="F54" s="299"/>
      <c r="G54" s="287"/>
      <c r="H54" s="256" t="s">
        <v>19</v>
      </c>
      <c r="I54" s="256"/>
      <c r="J54" s="256"/>
      <c r="K54" s="256"/>
      <c r="L54" s="256"/>
      <c r="M54" s="256"/>
      <c r="N54" s="256"/>
      <c r="O54" s="256"/>
      <c r="P54" s="256"/>
      <c r="Q54" s="256"/>
      <c r="R54" s="272"/>
      <c r="S54" s="257"/>
      <c r="T54" s="256"/>
      <c r="U54" s="256"/>
      <c r="V54" s="256"/>
      <c r="W54" s="256"/>
      <c r="X54" s="182"/>
      <c r="Y54" s="182"/>
      <c r="Z54" s="182"/>
      <c r="AA54" s="182"/>
      <c r="AB54" s="182"/>
    </row>
    <row r="55" spans="1:28" ht="42" customHeight="1" thickBot="1">
      <c r="A55" s="273"/>
      <c r="B55" s="274" t="s">
        <v>2</v>
      </c>
      <c r="C55" s="244"/>
      <c r="D55" s="275"/>
      <c r="E55" s="276"/>
      <c r="F55" s="276"/>
      <c r="G55" s="277"/>
      <c r="H55" s="278"/>
      <c r="I55" s="279"/>
      <c r="J55" s="279"/>
      <c r="K55" s="280"/>
      <c r="L55" s="281"/>
      <c r="M55" s="282"/>
      <c r="N55" s="279"/>
      <c r="O55" s="283"/>
      <c r="P55" s="282"/>
      <c r="Q55" s="280"/>
      <c r="R55" s="284"/>
      <c r="S55" s="284"/>
      <c r="T55" s="284"/>
      <c r="U55" s="285"/>
      <c r="V55" s="282"/>
      <c r="W55" s="283"/>
      <c r="X55" s="41"/>
      <c r="Y55" s="41"/>
      <c r="Z55" s="41"/>
      <c r="AA55" s="41"/>
      <c r="AB55" s="41"/>
    </row>
    <row r="56" spans="1:28" ht="28.5" thickBot="1">
      <c r="A56" s="36"/>
      <c r="B56" s="36"/>
      <c r="C56" s="36"/>
      <c r="D56" s="36"/>
      <c r="E56" s="36"/>
      <c r="F56" s="36"/>
      <c r="G56" s="36"/>
      <c r="H56" s="36"/>
      <c r="I56" s="36"/>
      <c r="J56" s="75"/>
      <c r="K56" s="75"/>
      <c r="L56" s="75"/>
      <c r="M56" s="75"/>
      <c r="N56" s="75"/>
      <c r="O56" s="75"/>
      <c r="P56" s="75"/>
      <c r="Q56" s="75"/>
      <c r="R56" s="76"/>
      <c r="S56" s="75"/>
      <c r="T56" s="75"/>
      <c r="U56" s="75"/>
      <c r="V56" s="77"/>
      <c r="W56" s="78"/>
      <c r="X56" s="53"/>
      <c r="Y56" s="41"/>
      <c r="Z56" s="41"/>
      <c r="AA56" s="41"/>
      <c r="AB56" s="41"/>
    </row>
    <row r="57" spans="1:28" ht="28.5" thickBot="1">
      <c r="A57" s="36"/>
      <c r="B57" s="312" t="s">
        <v>30</v>
      </c>
      <c r="C57" s="313"/>
      <c r="D57" s="313"/>
      <c r="E57" s="313"/>
      <c r="F57" s="314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4"/>
      <c r="Y57" s="41"/>
      <c r="Z57" s="41"/>
      <c r="AA57" s="41"/>
      <c r="AB57" s="41"/>
    </row>
    <row r="58" spans="1:28" ht="28.5" thickBot="1">
      <c r="A58" s="36"/>
      <c r="B58" s="79" t="s">
        <v>72</v>
      </c>
      <c r="C58" s="315" t="s">
        <v>126</v>
      </c>
      <c r="D58" s="316"/>
      <c r="E58" s="317"/>
      <c r="F58" s="318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40"/>
      <c r="W58" s="40"/>
      <c r="X58" s="44"/>
      <c r="Y58" s="41"/>
      <c r="Z58" s="41"/>
      <c r="AA58" s="41"/>
      <c r="AB58" s="41"/>
    </row>
    <row r="59" spans="1:28" ht="28.5" thickBot="1">
      <c r="A59" s="45"/>
      <c r="B59" s="54"/>
      <c r="C59" s="55"/>
      <c r="D59" s="55"/>
      <c r="E59" s="55"/>
      <c r="F59" s="5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4"/>
      <c r="W59" s="44"/>
      <c r="X59" s="44"/>
      <c r="Y59" s="41"/>
      <c r="Z59" s="41"/>
      <c r="AA59" s="41"/>
      <c r="AB59" s="41"/>
    </row>
    <row r="60" spans="1:28" ht="28.5" thickBot="1">
      <c r="A60" s="45"/>
      <c r="B60" s="311" t="s">
        <v>31</v>
      </c>
      <c r="C60" s="311"/>
      <c r="D60" s="343" t="s">
        <v>38</v>
      </c>
      <c r="E60" s="344"/>
      <c r="F60" s="344"/>
      <c r="G60" s="344"/>
      <c r="H60" s="345"/>
      <c r="I60" s="80"/>
      <c r="J60" s="346" t="s">
        <v>47</v>
      </c>
      <c r="K60" s="347"/>
      <c r="L60" s="348" t="s">
        <v>48</v>
      </c>
      <c r="M60" s="349"/>
      <c r="N60" s="350"/>
      <c r="O60" s="80"/>
      <c r="P60" s="335" t="s">
        <v>53</v>
      </c>
      <c r="Q60" s="336"/>
      <c r="R60" s="336"/>
      <c r="S60" s="336"/>
      <c r="T60" s="337"/>
      <c r="U60" s="80"/>
      <c r="V60" s="81"/>
      <c r="W60" s="81"/>
      <c r="X60" s="81"/>
      <c r="Y60" s="82"/>
      <c r="Z60" s="82"/>
      <c r="AA60" s="82"/>
      <c r="AB60" s="41"/>
    </row>
    <row r="61" spans="1:28" ht="28.5" thickBot="1">
      <c r="A61" s="45"/>
      <c r="B61" s="311" t="s">
        <v>32</v>
      </c>
      <c r="C61" s="311"/>
      <c r="D61" s="83" t="s">
        <v>39</v>
      </c>
      <c r="E61" s="84"/>
      <c r="F61" s="338" t="s">
        <v>40</v>
      </c>
      <c r="G61" s="339"/>
      <c r="H61" s="340"/>
      <c r="I61" s="80"/>
      <c r="J61" s="341">
        <v>1</v>
      </c>
      <c r="K61" s="342"/>
      <c r="L61" s="332" t="s">
        <v>50</v>
      </c>
      <c r="M61" s="333"/>
      <c r="N61" s="334"/>
      <c r="O61" s="80"/>
      <c r="P61" s="85" t="s">
        <v>54</v>
      </c>
      <c r="Q61" s="332" t="s">
        <v>55</v>
      </c>
      <c r="R61" s="333"/>
      <c r="S61" s="333"/>
      <c r="T61" s="334"/>
      <c r="U61" s="80"/>
      <c r="V61" s="81"/>
      <c r="W61" s="81"/>
      <c r="X61" s="81"/>
      <c r="Y61" s="82"/>
      <c r="Z61" s="82"/>
      <c r="AA61" s="82"/>
      <c r="AB61" s="41"/>
    </row>
    <row r="62" spans="1:28" ht="28.5" thickBot="1">
      <c r="A62" s="45"/>
      <c r="B62" s="311" t="s">
        <v>33</v>
      </c>
      <c r="C62" s="311"/>
      <c r="D62" s="86" t="s">
        <v>41</v>
      </c>
      <c r="E62" s="87"/>
      <c r="F62" s="319" t="s">
        <v>42</v>
      </c>
      <c r="G62" s="320"/>
      <c r="H62" s="321"/>
      <c r="I62" s="80"/>
      <c r="J62" s="330">
        <v>2</v>
      </c>
      <c r="K62" s="331"/>
      <c r="L62" s="332" t="s">
        <v>51</v>
      </c>
      <c r="M62" s="333"/>
      <c r="N62" s="334"/>
      <c r="O62" s="80"/>
      <c r="P62" s="88" t="s">
        <v>56</v>
      </c>
      <c r="Q62" s="332" t="s">
        <v>57</v>
      </c>
      <c r="R62" s="333"/>
      <c r="S62" s="333"/>
      <c r="T62" s="334"/>
      <c r="U62" s="80"/>
      <c r="V62" s="81"/>
      <c r="W62" s="81"/>
      <c r="X62" s="81"/>
      <c r="Y62" s="82"/>
      <c r="Z62" s="82"/>
      <c r="AA62" s="82"/>
      <c r="AB62" s="41"/>
    </row>
    <row r="63" spans="1:28" ht="28.5" thickBot="1">
      <c r="A63" s="45"/>
      <c r="B63" s="311" t="s">
        <v>34</v>
      </c>
      <c r="C63" s="311"/>
      <c r="D63" s="83" t="s">
        <v>115</v>
      </c>
      <c r="E63" s="84"/>
      <c r="F63" s="319" t="s">
        <v>118</v>
      </c>
      <c r="G63" s="320"/>
      <c r="H63" s="321"/>
      <c r="I63" s="80"/>
      <c r="J63" s="330">
        <v>3</v>
      </c>
      <c r="K63" s="331"/>
      <c r="L63" s="332" t="s">
        <v>52</v>
      </c>
      <c r="M63" s="333"/>
      <c r="N63" s="334"/>
      <c r="O63" s="80"/>
      <c r="P63" s="89" t="s">
        <v>58</v>
      </c>
      <c r="Q63" s="324" t="s">
        <v>59</v>
      </c>
      <c r="R63" s="325"/>
      <c r="S63" s="325"/>
      <c r="T63" s="326"/>
      <c r="U63" s="80"/>
      <c r="V63" s="81"/>
      <c r="W63" s="81"/>
      <c r="X63" s="81"/>
      <c r="Y63" s="82"/>
      <c r="Z63" s="82"/>
      <c r="AA63" s="82"/>
      <c r="AB63" s="41"/>
    </row>
    <row r="64" spans="1:28" ht="28.5" thickBot="1">
      <c r="A64" s="45"/>
      <c r="B64" s="311" t="s">
        <v>35</v>
      </c>
      <c r="C64" s="311"/>
      <c r="D64" s="86" t="s">
        <v>43</v>
      </c>
      <c r="E64" s="87"/>
      <c r="F64" s="319" t="s">
        <v>44</v>
      </c>
      <c r="G64" s="320"/>
      <c r="H64" s="321"/>
      <c r="I64" s="80"/>
      <c r="J64" s="322">
        <v>4</v>
      </c>
      <c r="K64" s="323"/>
      <c r="L64" s="324" t="s">
        <v>49</v>
      </c>
      <c r="M64" s="325"/>
      <c r="N64" s="326"/>
      <c r="O64" s="80"/>
      <c r="P64" s="80"/>
      <c r="Q64" s="80"/>
      <c r="R64" s="80"/>
      <c r="S64" s="80"/>
      <c r="T64" s="80"/>
      <c r="U64" s="80"/>
      <c r="V64" s="81"/>
      <c r="W64" s="81"/>
      <c r="X64" s="81"/>
      <c r="Y64" s="82"/>
      <c r="Z64" s="82"/>
      <c r="AA64" s="82"/>
      <c r="AB64" s="41"/>
    </row>
    <row r="65" spans="1:28" ht="28.5" thickBot="1">
      <c r="A65" s="45"/>
      <c r="B65" s="311" t="s">
        <v>36</v>
      </c>
      <c r="C65" s="311"/>
      <c r="D65" s="90" t="s">
        <v>45</v>
      </c>
      <c r="E65" s="91"/>
      <c r="F65" s="327" t="s">
        <v>46</v>
      </c>
      <c r="G65" s="328"/>
      <c r="H65" s="329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1"/>
      <c r="W65" s="81"/>
      <c r="X65" s="81"/>
      <c r="Y65" s="82"/>
      <c r="Z65" s="82"/>
      <c r="AA65" s="82"/>
      <c r="AB65" s="41"/>
    </row>
    <row r="66" spans="1:28" ht="28.5">
      <c r="A66" s="45"/>
      <c r="B66" s="311" t="s">
        <v>37</v>
      </c>
      <c r="C66" s="311"/>
      <c r="D66" s="311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81"/>
      <c r="X66" s="81"/>
      <c r="Y66" s="82"/>
      <c r="Z66" s="82"/>
      <c r="AA66" s="82"/>
      <c r="AB66" s="41"/>
    </row>
    <row r="67" spans="1:28" ht="28.5">
      <c r="A67" s="45"/>
      <c r="B67" s="92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1"/>
      <c r="W67" s="81"/>
      <c r="X67" s="81"/>
      <c r="Y67" s="82"/>
      <c r="Z67" s="82"/>
      <c r="AA67" s="82"/>
      <c r="AB67" s="41"/>
    </row>
    <row r="68" spans="1:28" ht="28.5">
      <c r="A68" s="45"/>
      <c r="B68" s="80"/>
      <c r="C68" s="80"/>
      <c r="D68" s="80"/>
      <c r="E68" s="80"/>
      <c r="F68" s="80"/>
      <c r="G68" s="80"/>
      <c r="H68" s="80"/>
      <c r="I68" s="80"/>
      <c r="J68" s="93"/>
      <c r="K68" s="93"/>
      <c r="L68" s="93"/>
      <c r="M68" s="93"/>
      <c r="N68" s="93"/>
      <c r="O68" s="93"/>
      <c r="P68" s="93"/>
      <c r="Q68" s="93"/>
      <c r="R68" s="80"/>
      <c r="S68" s="80"/>
      <c r="T68" s="80"/>
      <c r="U68" s="80"/>
      <c r="V68" s="94">
        <f>+V56/20</f>
        <v>0</v>
      </c>
      <c r="W68" s="95" t="s">
        <v>74</v>
      </c>
      <c r="X68" s="81"/>
      <c r="Y68" s="82"/>
      <c r="Z68" s="82"/>
      <c r="AA68" s="82"/>
      <c r="AB68" s="41"/>
    </row>
    <row r="69" spans="1:28" ht="28.5">
      <c r="A69" s="45"/>
      <c r="B69" s="80"/>
      <c r="C69" s="96"/>
      <c r="D69" s="96"/>
      <c r="E69" s="96"/>
      <c r="F69" s="96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1"/>
      <c r="W69" s="81"/>
      <c r="X69" s="81"/>
      <c r="Y69" s="82"/>
      <c r="Z69" s="82"/>
      <c r="AA69" s="82"/>
      <c r="AB69" s="41"/>
    </row>
    <row r="70" spans="1:28" ht="28.5">
      <c r="A70" s="44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82"/>
      <c r="Z70" s="82"/>
      <c r="AA70" s="82"/>
      <c r="AB70" s="41"/>
    </row>
    <row r="71" spans="1:28" ht="28.5">
      <c r="A71" s="44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82"/>
      <c r="Z71" s="82"/>
      <c r="AA71" s="82"/>
      <c r="AB71" s="41"/>
    </row>
    <row r="72" spans="1:28" ht="28.5">
      <c r="A72" s="44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82"/>
      <c r="Z72" s="82"/>
      <c r="AA72" s="82"/>
      <c r="AB72" s="41"/>
    </row>
    <row r="73" spans="1:28" ht="28.5">
      <c r="A73" s="44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82"/>
      <c r="Z73" s="82"/>
      <c r="AA73" s="82"/>
      <c r="AB73" s="41"/>
    </row>
    <row r="74" spans="1:28" ht="28.5">
      <c r="A74" s="44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82"/>
      <c r="Z74" s="82"/>
      <c r="AA74" s="82"/>
      <c r="AB74" s="41"/>
    </row>
    <row r="75" spans="2:27" ht="2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</row>
    <row r="76" spans="2:27" ht="2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2:27" ht="2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spans="2:27" ht="2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</row>
    <row r="79" spans="2:27" ht="2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</row>
    <row r="80" spans="2:27" ht="2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</row>
    <row r="81" spans="2:27" ht="2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</row>
    <row r="82" spans="2:27" ht="2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</row>
    <row r="83" spans="2:27" ht="2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spans="2:27" ht="2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5" spans="2:27" ht="2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2:27" ht="2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</row>
    <row r="87" spans="2:27" ht="2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spans="2:27" ht="2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spans="2:27" ht="2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spans="2:27" ht="2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spans="2:27" ht="2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</row>
    <row r="92" spans="2:27" ht="2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</row>
    <row r="93" spans="2:27" ht="2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spans="2:27" ht="2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</row>
    <row r="95" spans="2:27" ht="2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</row>
    <row r="96" spans="2:27" ht="2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spans="2:27" ht="2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spans="2:27" ht="2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spans="2:27" ht="2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2:27" ht="2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spans="2:27" ht="2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spans="2:27" ht="2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spans="2:27" ht="2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spans="2:27" ht="2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spans="2:27" ht="2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spans="2:27" ht="2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spans="2:27" ht="2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spans="2:27" ht="2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spans="2:27" ht="2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spans="2:27" ht="2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spans="2:27" ht="21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spans="2:27" ht="21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2:27" ht="21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2:27" ht="21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2:27" ht="21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2:27" ht="21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2:27" ht="21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2:27" ht="21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2:27" ht="21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2:27" ht="21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2:27" ht="21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2:27" ht="21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spans="2:27" ht="21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</row>
    <row r="124" spans="2:27" ht="21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</row>
    <row r="125" spans="2:27" ht="21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spans="2:27" ht="21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2:27" ht="21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spans="2:27" ht="21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spans="2:27" ht="21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2:27" ht="21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</row>
    <row r="131" spans="2:27" ht="21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2:27" ht="21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2:27" ht="21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spans="2:27" ht="21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spans="2:27" ht="21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2:27" ht="21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spans="2:27" ht="21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spans="2:27" ht="21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2:27" ht="21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2:27" ht="21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2:27" ht="2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spans="2:27" ht="21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</row>
    <row r="143" spans="2:27" ht="21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</row>
    <row r="144" spans="2:27" ht="21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</row>
    <row r="145" spans="2:27" ht="21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spans="2:27" ht="21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spans="2:27" ht="21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</row>
    <row r="148" spans="2:27" ht="21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</row>
    <row r="149" spans="2:27" ht="21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</row>
    <row r="150" spans="2:27" ht="21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spans="2:27" ht="21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</row>
    <row r="152" spans="2:27" ht="21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spans="2:27" ht="21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spans="2:27" ht="21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spans="2:27" ht="21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spans="2:27" ht="21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</row>
    <row r="157" spans="2:27" ht="21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spans="2:27" ht="21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2:27" ht="21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spans="2:27" ht="21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2:27" ht="21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spans="2:27" ht="21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spans="2:27" ht="21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</row>
    <row r="164" spans="2:27" ht="21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</row>
    <row r="165" spans="2:27" ht="21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</row>
    <row r="166" spans="2:27" ht="21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spans="2:27" ht="21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spans="2:27" ht="21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2:27" ht="21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spans="2:27" ht="21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spans="2:27" ht="21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2:27" ht="21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</row>
    <row r="173" spans="2:27" ht="21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spans="2:27" ht="21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spans="2:27" ht="21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spans="2:27" ht="21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</row>
    <row r="177" spans="2:27" ht="21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2:27" ht="21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2:27" ht="21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2:27" ht="21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</row>
    <row r="181" spans="2:27" ht="21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2:27" ht="21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2:27" ht="21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spans="2:27" ht="21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2:27" ht="21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spans="2:27" ht="21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spans="2:27" ht="21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2:27" ht="21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2:27" ht="21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spans="2:27" ht="21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2:27" ht="21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spans="2:27" ht="21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spans="2:27" ht="21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</row>
    <row r="194" spans="2:27" ht="21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</row>
    <row r="195" spans="2:27" ht="21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</row>
    <row r="196" spans="2:27" ht="21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spans="2:27" ht="21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</row>
    <row r="198" spans="2:27" ht="21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spans="2:27" ht="21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</row>
    <row r="200" spans="2:27" ht="21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</row>
    <row r="201" spans="2:27" ht="21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</row>
    <row r="202" spans="2:27" ht="21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</row>
    <row r="203" spans="2:27" ht="21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spans="2:27" ht="21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</row>
    <row r="205" spans="2:27" ht="21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</row>
    <row r="206" spans="2:27" ht="21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spans="2:27" ht="21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</row>
    <row r="208" spans="2:27" ht="21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spans="2:27" ht="21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spans="2:27" ht="21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2:27" ht="21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spans="2:27" ht="21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</row>
    <row r="213" spans="2:27" ht="21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spans="2:27" ht="21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</row>
    <row r="215" spans="2:27" ht="21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</row>
    <row r="216" spans="2:27" ht="21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</row>
    <row r="217" spans="2:27" ht="21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</row>
    <row r="218" spans="2:27" ht="21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</row>
    <row r="219" spans="2:27" ht="21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</row>
    <row r="220" spans="2:27" ht="21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</row>
    <row r="221" spans="2:27" ht="21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</row>
    <row r="222" spans="2:27" ht="21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</row>
    <row r="223" spans="2:27" ht="21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</row>
    <row r="224" spans="2:27" ht="21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</row>
    <row r="225" spans="2:27" ht="21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</row>
    <row r="226" spans="2:27" ht="21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</row>
    <row r="227" spans="2:27" ht="21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spans="2:27" ht="21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spans="2:27" ht="21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</row>
    <row r="230" spans="2:27" ht="21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</row>
    <row r="231" spans="2:27" ht="21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</row>
    <row r="232" spans="2:27" ht="21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</row>
    <row r="233" spans="2:27" ht="21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</row>
    <row r="234" spans="2:27" ht="21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</row>
    <row r="235" spans="2:27" ht="21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</row>
    <row r="236" spans="2:27" ht="21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</row>
    <row r="237" spans="2:27" ht="21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</row>
    <row r="238" spans="2:27" ht="21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</row>
    <row r="239" spans="2:27" ht="21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</row>
    <row r="240" spans="2:27" ht="21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</row>
    <row r="241" spans="2:27" ht="21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</row>
    <row r="242" spans="2:27" ht="21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</row>
    <row r="243" spans="2:27" ht="21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</row>
    <row r="244" spans="2:27" ht="21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</row>
    <row r="245" spans="2:27" ht="21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</row>
    <row r="246" spans="2:27" ht="21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</row>
    <row r="247" spans="2:27" ht="21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spans="2:27" ht="21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spans="2:27" ht="21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</row>
    <row r="250" spans="2:27" ht="21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</row>
    <row r="251" spans="2:27" ht="21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</row>
    <row r="252" spans="2:27" ht="21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</row>
    <row r="253" spans="2:27" ht="21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</row>
    <row r="254" spans="2:27" ht="21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</row>
    <row r="255" spans="2:27" ht="21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</row>
    <row r="256" spans="2:27" ht="21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</row>
    <row r="257" spans="2:27" ht="21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</row>
    <row r="258" spans="2:27" ht="21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</row>
    <row r="259" spans="2:27" ht="21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</row>
    <row r="260" spans="2:27" ht="21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</row>
    <row r="261" spans="2:27" ht="21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</row>
    <row r="262" spans="2:27" ht="21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</row>
    <row r="263" spans="2:27" ht="21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</row>
    <row r="264" spans="2:27" ht="21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</row>
    <row r="265" spans="2:27" ht="21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</row>
    <row r="266" spans="2:27" ht="21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</row>
    <row r="267" spans="2:27" ht="21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</row>
    <row r="268" spans="2:27" ht="21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</row>
    <row r="269" spans="2:27" ht="21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</row>
    <row r="270" spans="2:27" ht="21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</row>
    <row r="271" spans="2:27" ht="21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</row>
    <row r="272" spans="2:27" ht="21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</row>
    <row r="273" spans="2:27" ht="21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</row>
    <row r="274" spans="2:27" ht="21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</row>
    <row r="275" spans="2:27" ht="21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</row>
    <row r="276" spans="2:27" ht="21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</row>
    <row r="277" spans="2:27" ht="21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</row>
    <row r="278" spans="2:27" ht="21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</row>
    <row r="279" spans="2:27" ht="21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</row>
    <row r="280" spans="2:27" ht="21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</row>
    <row r="281" spans="2:27" ht="21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</row>
    <row r="282" spans="2:27" ht="21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</row>
    <row r="283" spans="2:27" ht="21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</row>
    <row r="284" spans="2:27" ht="21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</row>
    <row r="285" spans="2:27" ht="21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</row>
    <row r="286" spans="2:27" ht="21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</row>
    <row r="287" spans="2:27" ht="21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</row>
    <row r="288" spans="2:27" ht="21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</row>
    <row r="289" spans="2:27" ht="21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</row>
    <row r="290" spans="2:27" ht="21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</row>
    <row r="291" spans="2:27" ht="21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</row>
    <row r="292" spans="2:27" ht="21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</row>
    <row r="293" spans="2:27" ht="21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</row>
    <row r="294" spans="2:27" ht="21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</row>
    <row r="295" spans="2:27" ht="21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</row>
    <row r="296" spans="2:27" ht="21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</row>
    <row r="297" spans="2:27" ht="21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</row>
    <row r="298" spans="2:27" ht="21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</row>
    <row r="299" spans="2:27" ht="21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</row>
    <row r="300" spans="2:27" ht="21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</row>
    <row r="301" spans="2:27" ht="21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</row>
    <row r="302" spans="2:27" ht="21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</row>
    <row r="303" spans="2:27" ht="21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</row>
    <row r="304" spans="2:27" ht="21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</row>
    <row r="305" spans="2:27" ht="21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</row>
    <row r="306" spans="2:27" ht="21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</row>
    <row r="307" spans="2:27" ht="21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</row>
    <row r="308" spans="2:27" ht="21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</row>
    <row r="309" spans="2:27" ht="21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</row>
    <row r="310" spans="2:27" ht="21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</row>
  </sheetData>
  <sheetProtection/>
  <mergeCells count="186">
    <mergeCell ref="G25:G26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F17:F18"/>
    <mergeCell ref="G17:G18"/>
    <mergeCell ref="A27:A28"/>
    <mergeCell ref="B27:B28"/>
    <mergeCell ref="C27:C28"/>
    <mergeCell ref="D27:D28"/>
    <mergeCell ref="E27:E28"/>
    <mergeCell ref="F27:F28"/>
    <mergeCell ref="G27:G28"/>
    <mergeCell ref="A23:A24"/>
    <mergeCell ref="C19:C20"/>
    <mergeCell ref="D19:D20"/>
    <mergeCell ref="E19:E20"/>
    <mergeCell ref="F19:F20"/>
    <mergeCell ref="G19:G20"/>
    <mergeCell ref="E21:E22"/>
    <mergeCell ref="F21:F22"/>
    <mergeCell ref="G21:G22"/>
    <mergeCell ref="B23:B24"/>
    <mergeCell ref="A17:A18"/>
    <mergeCell ref="B17:B18"/>
    <mergeCell ref="C17:C18"/>
    <mergeCell ref="D17:D18"/>
    <mergeCell ref="E17:E18"/>
    <mergeCell ref="G53:G54"/>
    <mergeCell ref="A21:A22"/>
    <mergeCell ref="B21:B22"/>
    <mergeCell ref="C21:C22"/>
    <mergeCell ref="D21:D22"/>
    <mergeCell ref="C23:C24"/>
    <mergeCell ref="A53:A54"/>
    <mergeCell ref="B53:B54"/>
    <mergeCell ref="C53:C54"/>
    <mergeCell ref="D53:D54"/>
    <mergeCell ref="E53:E54"/>
    <mergeCell ref="B41:B42"/>
    <mergeCell ref="C41:C42"/>
    <mergeCell ref="D41:D42"/>
    <mergeCell ref="E41:E42"/>
    <mergeCell ref="F53:F54"/>
    <mergeCell ref="G39:G40"/>
    <mergeCell ref="A39:A40"/>
    <mergeCell ref="B39:B40"/>
    <mergeCell ref="C39:C40"/>
    <mergeCell ref="D39:D40"/>
    <mergeCell ref="E39:E40"/>
    <mergeCell ref="F39:F40"/>
    <mergeCell ref="G43:G44"/>
    <mergeCell ref="A41:A42"/>
    <mergeCell ref="F41:F42"/>
    <mergeCell ref="G41:G42"/>
    <mergeCell ref="A43:A44"/>
    <mergeCell ref="B43:B44"/>
    <mergeCell ref="C43:C44"/>
    <mergeCell ref="D43:D44"/>
    <mergeCell ref="E43:E44"/>
    <mergeCell ref="F43:F44"/>
    <mergeCell ref="G51:G52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A29:A30"/>
    <mergeCell ref="B29:B30"/>
    <mergeCell ref="C29:C30"/>
    <mergeCell ref="D29:D30"/>
    <mergeCell ref="E29:E30"/>
    <mergeCell ref="F29:F30"/>
    <mergeCell ref="G35:G36"/>
    <mergeCell ref="A35:A36"/>
    <mergeCell ref="B35:B36"/>
    <mergeCell ref="C35:C36"/>
    <mergeCell ref="D35:D36"/>
    <mergeCell ref="E35:E36"/>
    <mergeCell ref="F35:F36"/>
    <mergeCell ref="G33:G34"/>
    <mergeCell ref="A33:A34"/>
    <mergeCell ref="B33:B34"/>
    <mergeCell ref="C33:C34"/>
    <mergeCell ref="D33:D34"/>
    <mergeCell ref="E33:E34"/>
    <mergeCell ref="F33:F34"/>
    <mergeCell ref="M14:O14"/>
    <mergeCell ref="A14:G14"/>
    <mergeCell ref="H14:H16"/>
    <mergeCell ref="A31:A32"/>
    <mergeCell ref="B31:B32"/>
    <mergeCell ref="C31:C32"/>
    <mergeCell ref="D31:D32"/>
    <mergeCell ref="G29:G30"/>
    <mergeCell ref="A19:A20"/>
    <mergeCell ref="B19:B20"/>
    <mergeCell ref="V14:W14"/>
    <mergeCell ref="A15:A16"/>
    <mergeCell ref="B15:B16"/>
    <mergeCell ref="C15:C16"/>
    <mergeCell ref="D15:D16"/>
    <mergeCell ref="R15:R16"/>
    <mergeCell ref="V15:V16"/>
    <mergeCell ref="P14:U14"/>
    <mergeCell ref="W15:W16"/>
    <mergeCell ref="I14:L14"/>
    <mergeCell ref="C5:I5"/>
    <mergeCell ref="C6:I6"/>
    <mergeCell ref="C7:I7"/>
    <mergeCell ref="C8:I8"/>
    <mergeCell ref="C9:I9"/>
    <mergeCell ref="F15:F16"/>
    <mergeCell ref="G15:G16"/>
    <mergeCell ref="I15:I16"/>
    <mergeCell ref="E15:E16"/>
    <mergeCell ref="E11:L11"/>
    <mergeCell ref="P60:T60"/>
    <mergeCell ref="B61:C61"/>
    <mergeCell ref="F61:H61"/>
    <mergeCell ref="J61:K61"/>
    <mergeCell ref="L61:N61"/>
    <mergeCell ref="Q61:T61"/>
    <mergeCell ref="B60:C60"/>
    <mergeCell ref="D60:H60"/>
    <mergeCell ref="J60:K60"/>
    <mergeCell ref="L60:N60"/>
    <mergeCell ref="Q62:T62"/>
    <mergeCell ref="B63:C63"/>
    <mergeCell ref="F63:H63"/>
    <mergeCell ref="J63:K63"/>
    <mergeCell ref="L63:N63"/>
    <mergeCell ref="Q63:T63"/>
    <mergeCell ref="J64:K64"/>
    <mergeCell ref="L64:N64"/>
    <mergeCell ref="B65:C65"/>
    <mergeCell ref="F65:H65"/>
    <mergeCell ref="B62:C62"/>
    <mergeCell ref="F62:H62"/>
    <mergeCell ref="J62:K62"/>
    <mergeCell ref="L62:N62"/>
    <mergeCell ref="M11:Q11"/>
    <mergeCell ref="E31:E32"/>
    <mergeCell ref="F31:F32"/>
    <mergeCell ref="G31:G32"/>
    <mergeCell ref="B66:D66"/>
    <mergeCell ref="B64:C64"/>
    <mergeCell ref="B57:F57"/>
    <mergeCell ref="C58:F58"/>
    <mergeCell ref="F64:H64"/>
    <mergeCell ref="G37:G38"/>
    <mergeCell ref="C47:C48"/>
    <mergeCell ref="D47:D48"/>
    <mergeCell ref="E47:E48"/>
    <mergeCell ref="F47:F48"/>
    <mergeCell ref="A37:A38"/>
    <mergeCell ref="B37:B38"/>
    <mergeCell ref="C37:C38"/>
    <mergeCell ref="D37:D38"/>
    <mergeCell ref="E37:E38"/>
    <mergeCell ref="F37:F38"/>
    <mergeCell ref="G47:G48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154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9"/>
  <sheetViews>
    <sheetView zoomScale="75" zoomScaleNormal="75" zoomScalePageLayoutView="0" workbookViewId="0" topLeftCell="V7">
      <selection activeCell="Z11" sqref="Z11"/>
    </sheetView>
  </sheetViews>
  <sheetFormatPr defaultColWidth="11.421875" defaultRowHeight="15"/>
  <cols>
    <col min="1" max="1" width="6.00390625" style="36" customWidth="1"/>
    <col min="2" max="2" width="85.421875" style="36" customWidth="1"/>
    <col min="3" max="3" width="22.00390625" style="161" customWidth="1"/>
    <col min="4" max="4" width="26.8515625" style="36" customWidth="1"/>
    <col min="5" max="5" width="9.140625" style="36" customWidth="1"/>
    <col min="6" max="6" width="9.57421875" style="36" customWidth="1"/>
    <col min="7" max="7" width="11.421875" style="36" customWidth="1"/>
    <col min="8" max="8" width="18.421875" style="36" customWidth="1"/>
    <col min="9" max="9" width="32.421875" style="36" customWidth="1"/>
    <col min="10" max="10" width="27.57421875" style="36" customWidth="1"/>
    <col min="11" max="11" width="29.140625" style="36" bestFit="1" customWidth="1"/>
    <col min="12" max="12" width="34.421875" style="36" bestFit="1" customWidth="1"/>
    <col min="13" max="14" width="34.00390625" style="36" bestFit="1" customWidth="1"/>
    <col min="15" max="15" width="32.140625" style="36" bestFit="1" customWidth="1"/>
    <col min="16" max="16" width="30.00390625" style="36" bestFit="1" customWidth="1"/>
    <col min="17" max="17" width="35.00390625" style="36" bestFit="1" customWidth="1"/>
    <col min="18" max="18" width="31.00390625" style="36" bestFit="1" customWidth="1"/>
    <col min="19" max="19" width="25.421875" style="36" bestFit="1" customWidth="1"/>
    <col min="20" max="20" width="24.421875" style="36" bestFit="1" customWidth="1"/>
    <col min="21" max="21" width="25.57421875" style="36" bestFit="1" customWidth="1"/>
    <col min="22" max="22" width="30.421875" style="36" bestFit="1" customWidth="1"/>
    <col min="23" max="23" width="18.421875" style="36" customWidth="1"/>
    <col min="24" max="24" width="31.00390625" style="36" bestFit="1" customWidth="1"/>
    <col min="25" max="25" width="32.421875" style="36" bestFit="1" customWidth="1"/>
    <col min="26" max="27" width="29.140625" style="36" bestFit="1" customWidth="1"/>
    <col min="28" max="28" width="14.8515625" style="36" customWidth="1"/>
    <col min="29" max="29" width="15.421875" style="36" customWidth="1"/>
    <col min="30" max="16384" width="11.421875" style="36" customWidth="1"/>
  </cols>
  <sheetData>
    <row r="2" ht="43.5" customHeight="1">
      <c r="B2" s="168">
        <v>3</v>
      </c>
    </row>
    <row r="3" spans="1:29" ht="41.25" customHeight="1">
      <c r="A3" s="11"/>
      <c r="B3" s="152" t="s">
        <v>116</v>
      </c>
      <c r="C3" s="159"/>
      <c r="D3" s="153"/>
      <c r="E3" s="153"/>
      <c r="F3" s="154"/>
      <c r="G3" s="154"/>
      <c r="H3" s="11"/>
      <c r="I3" s="13"/>
      <c r="P3" s="12"/>
      <c r="Q3" s="12"/>
      <c r="R3" s="12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21.75" customHeight="1">
      <c r="A4" s="19"/>
      <c r="B4" s="19"/>
      <c r="C4" s="16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33"/>
      <c r="Y4" s="19"/>
      <c r="Z4" s="19"/>
      <c r="AA4" s="19"/>
      <c r="AB4" s="19"/>
      <c r="AC4" s="19"/>
    </row>
    <row r="5" spans="1:29" ht="22.5">
      <c r="A5" s="16"/>
      <c r="B5" s="169" t="s">
        <v>25</v>
      </c>
      <c r="C5" s="425" t="s">
        <v>122</v>
      </c>
      <c r="D5" s="426"/>
      <c r="E5" s="426"/>
      <c r="F5" s="426"/>
      <c r="G5" s="426"/>
      <c r="H5" s="426"/>
      <c r="I5" s="427"/>
      <c r="J5" s="17"/>
      <c r="K5" s="16"/>
      <c r="L5" s="1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6"/>
      <c r="AC5" s="16"/>
    </row>
    <row r="6" spans="1:29" ht="18.75" customHeight="1">
      <c r="A6" s="16"/>
      <c r="B6" s="169" t="s">
        <v>26</v>
      </c>
      <c r="C6" s="428">
        <v>2023</v>
      </c>
      <c r="D6" s="429"/>
      <c r="E6" s="429"/>
      <c r="F6" s="429"/>
      <c r="G6" s="429"/>
      <c r="H6" s="429"/>
      <c r="I6" s="430"/>
      <c r="J6" s="17"/>
      <c r="K6" s="16"/>
      <c r="L6" s="16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6"/>
      <c r="AB6" s="16"/>
      <c r="AC6" s="16"/>
    </row>
    <row r="7" spans="1:29" ht="23.25" customHeight="1">
      <c r="A7" s="16"/>
      <c r="B7" s="169" t="s">
        <v>27</v>
      </c>
      <c r="C7" s="431" t="s">
        <v>123</v>
      </c>
      <c r="D7" s="432"/>
      <c r="E7" s="432"/>
      <c r="F7" s="432"/>
      <c r="G7" s="432"/>
      <c r="H7" s="432"/>
      <c r="I7" s="433"/>
      <c r="J7" s="17"/>
      <c r="K7" s="16"/>
      <c r="L7" s="16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6"/>
      <c r="AB7" s="16"/>
      <c r="AC7" s="16"/>
    </row>
    <row r="8" spans="1:29" ht="19.5" customHeight="1">
      <c r="A8" s="16"/>
      <c r="B8" s="169" t="s">
        <v>28</v>
      </c>
      <c r="C8" s="431"/>
      <c r="D8" s="432"/>
      <c r="E8" s="432"/>
      <c r="F8" s="432"/>
      <c r="G8" s="432"/>
      <c r="H8" s="432"/>
      <c r="I8" s="433"/>
      <c r="J8" s="17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6"/>
      <c r="AB8" s="16"/>
      <c r="AC8" s="16"/>
    </row>
    <row r="9" spans="1:29" ht="23.25">
      <c r="A9" s="16"/>
      <c r="B9" s="169" t="s">
        <v>29</v>
      </c>
      <c r="C9" s="428" t="s">
        <v>124</v>
      </c>
      <c r="D9" s="429"/>
      <c r="E9" s="429"/>
      <c r="F9" s="429"/>
      <c r="G9" s="429"/>
      <c r="H9" s="429"/>
      <c r="I9" s="430"/>
      <c r="J9" s="17"/>
      <c r="K9" s="420"/>
      <c r="L9" s="420"/>
      <c r="M9" s="420"/>
      <c r="N9" s="420"/>
      <c r="O9" s="420"/>
      <c r="P9" s="420"/>
      <c r="Q9" s="17"/>
      <c r="R9" s="17"/>
      <c r="S9" s="17"/>
      <c r="T9" s="17"/>
      <c r="U9" s="17"/>
      <c r="V9" s="17"/>
      <c r="W9" s="17"/>
      <c r="X9" s="17"/>
      <c r="Y9" s="17"/>
      <c r="Z9" s="17"/>
      <c r="AA9" s="16"/>
      <c r="AB9" s="16"/>
      <c r="AC9" s="16"/>
    </row>
    <row r="10" spans="1:29" ht="17.25">
      <c r="A10" s="16"/>
      <c r="B10" s="20"/>
      <c r="C10" s="158"/>
      <c r="D10" s="18"/>
      <c r="E10" s="1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41.25" customHeight="1">
      <c r="A11" s="16"/>
      <c r="B11" s="392" t="s">
        <v>117</v>
      </c>
      <c r="C11" s="392"/>
      <c r="D11" s="392"/>
      <c r="E11" s="392"/>
      <c r="F11" s="392"/>
      <c r="G11" s="392"/>
      <c r="H11" s="173"/>
      <c r="I11" s="1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8" thickBot="1">
      <c r="A12" s="16"/>
      <c r="B12" s="20"/>
      <c r="C12" s="158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49.5" customHeight="1" thickBot="1">
      <c r="A13" s="401" t="s">
        <v>1</v>
      </c>
      <c r="B13" s="404"/>
      <c r="C13" s="404"/>
      <c r="D13" s="404"/>
      <c r="E13" s="404"/>
      <c r="F13" s="404"/>
      <c r="G13" s="405"/>
      <c r="H13" s="393" t="s">
        <v>20</v>
      </c>
      <c r="I13" s="396" t="s">
        <v>12</v>
      </c>
      <c r="J13" s="397"/>
      <c r="K13" s="397"/>
      <c r="L13" s="397"/>
      <c r="M13" s="398"/>
      <c r="N13" s="401" t="s">
        <v>82</v>
      </c>
      <c r="O13" s="402"/>
      <c r="P13" s="402"/>
      <c r="Q13" s="402"/>
      <c r="R13" s="402"/>
      <c r="S13" s="402"/>
      <c r="T13" s="403"/>
      <c r="U13" s="401" t="s">
        <v>0</v>
      </c>
      <c r="V13" s="404"/>
      <c r="W13" s="404"/>
      <c r="X13" s="404"/>
      <c r="Y13" s="404"/>
      <c r="Z13" s="404"/>
      <c r="AA13" s="405"/>
      <c r="AB13" s="406" t="s">
        <v>75</v>
      </c>
      <c r="AC13" s="407"/>
    </row>
    <row r="14" spans="1:29" ht="30.75">
      <c r="A14" s="414" t="s">
        <v>15</v>
      </c>
      <c r="B14" s="416" t="s">
        <v>16</v>
      </c>
      <c r="C14" s="418" t="s">
        <v>63</v>
      </c>
      <c r="D14" s="416" t="s">
        <v>6</v>
      </c>
      <c r="E14" s="416" t="s">
        <v>53</v>
      </c>
      <c r="F14" s="416" t="s">
        <v>11</v>
      </c>
      <c r="G14" s="423" t="s">
        <v>7</v>
      </c>
      <c r="H14" s="394"/>
      <c r="I14" s="399" t="s">
        <v>79</v>
      </c>
      <c r="J14" s="135" t="s">
        <v>80</v>
      </c>
      <c r="K14" s="135" t="s">
        <v>99</v>
      </c>
      <c r="L14" s="135" t="s">
        <v>81</v>
      </c>
      <c r="M14" s="136" t="s">
        <v>113</v>
      </c>
      <c r="N14" s="137" t="s">
        <v>84</v>
      </c>
      <c r="O14" s="135" t="s">
        <v>85</v>
      </c>
      <c r="P14" s="135" t="s">
        <v>83</v>
      </c>
      <c r="Q14" s="135" t="s">
        <v>86</v>
      </c>
      <c r="R14" s="135" t="s">
        <v>87</v>
      </c>
      <c r="S14" s="135" t="s">
        <v>88</v>
      </c>
      <c r="T14" s="136" t="s">
        <v>89</v>
      </c>
      <c r="U14" s="134" t="s">
        <v>97</v>
      </c>
      <c r="V14" s="138" t="s">
        <v>90</v>
      </c>
      <c r="W14" s="408" t="s">
        <v>60</v>
      </c>
      <c r="X14" s="135" t="s">
        <v>70</v>
      </c>
      <c r="Y14" s="136" t="s">
        <v>3</v>
      </c>
      <c r="Z14" s="139" t="s">
        <v>76</v>
      </c>
      <c r="AA14" s="136" t="s">
        <v>95</v>
      </c>
      <c r="AB14" s="410" t="s">
        <v>13</v>
      </c>
      <c r="AC14" s="412" t="s">
        <v>64</v>
      </c>
    </row>
    <row r="15" spans="1:29" ht="18" customHeight="1" thickBot="1">
      <c r="A15" s="415"/>
      <c r="B15" s="417"/>
      <c r="C15" s="419"/>
      <c r="D15" s="417"/>
      <c r="E15" s="417"/>
      <c r="F15" s="417"/>
      <c r="G15" s="424"/>
      <c r="H15" s="395"/>
      <c r="I15" s="400"/>
      <c r="J15" s="140" t="s">
        <v>65</v>
      </c>
      <c r="K15" s="141" t="s">
        <v>100</v>
      </c>
      <c r="L15" s="140" t="s">
        <v>67</v>
      </c>
      <c r="M15" s="142" t="s">
        <v>65</v>
      </c>
      <c r="N15" s="143" t="s">
        <v>101</v>
      </c>
      <c r="O15" s="144" t="s">
        <v>66</v>
      </c>
      <c r="P15" s="145" t="s">
        <v>67</v>
      </c>
      <c r="Q15" s="144" t="s">
        <v>69</v>
      </c>
      <c r="R15" s="144" t="s">
        <v>67</v>
      </c>
      <c r="S15" s="145" t="s">
        <v>65</v>
      </c>
      <c r="T15" s="146" t="s">
        <v>67</v>
      </c>
      <c r="U15" s="147" t="s">
        <v>71</v>
      </c>
      <c r="V15" s="148" t="s">
        <v>65</v>
      </c>
      <c r="W15" s="409"/>
      <c r="X15" s="149" t="s">
        <v>71</v>
      </c>
      <c r="Y15" s="150" t="s">
        <v>94</v>
      </c>
      <c r="Z15" s="149" t="s">
        <v>68</v>
      </c>
      <c r="AA15" s="151" t="s">
        <v>93</v>
      </c>
      <c r="AB15" s="411"/>
      <c r="AC15" s="413"/>
    </row>
    <row r="16" spans="1:29" s="37" customFormat="1" ht="25.5" customHeight="1">
      <c r="A16" s="434">
        <v>1</v>
      </c>
      <c r="B16" s="436" t="s">
        <v>121</v>
      </c>
      <c r="C16" s="438">
        <v>900000000</v>
      </c>
      <c r="D16" s="421">
        <v>0</v>
      </c>
      <c r="E16" s="421" t="s">
        <v>120</v>
      </c>
      <c r="F16" s="421">
        <v>1</v>
      </c>
      <c r="G16" s="421" t="s">
        <v>114</v>
      </c>
      <c r="H16" s="163" t="s">
        <v>18</v>
      </c>
      <c r="I16" s="164">
        <v>44937</v>
      </c>
      <c r="J16" s="164">
        <f>I16+14</f>
        <v>44951</v>
      </c>
      <c r="K16" s="164">
        <f>J16+30</f>
        <v>44981</v>
      </c>
      <c r="L16" s="164">
        <f>K16+17</f>
        <v>44998</v>
      </c>
      <c r="M16" s="164">
        <f>L16+14</f>
        <v>45012</v>
      </c>
      <c r="N16" s="164">
        <f>M16+7</f>
        <v>45019</v>
      </c>
      <c r="O16" s="164">
        <f>N16+49</f>
        <v>45068</v>
      </c>
      <c r="P16" s="164">
        <f>O16+15</f>
        <v>45083</v>
      </c>
      <c r="Q16" s="164">
        <f>P16+14</f>
        <v>45097</v>
      </c>
      <c r="R16" s="164">
        <f>Q16+15</f>
        <v>45112</v>
      </c>
      <c r="S16" s="164">
        <f>R16+12</f>
        <v>45124</v>
      </c>
      <c r="T16" s="164">
        <f>S16+15</f>
        <v>45139</v>
      </c>
      <c r="U16" s="164">
        <f>T16+7</f>
        <v>45146</v>
      </c>
      <c r="V16" s="164">
        <f>U16+14</f>
        <v>45160</v>
      </c>
      <c r="W16" s="164"/>
      <c r="X16" s="164">
        <f>V16+7</f>
        <v>45167</v>
      </c>
      <c r="Y16" s="164">
        <f>X16+10</f>
        <v>45177</v>
      </c>
      <c r="Z16" s="164">
        <f>Y16+3</f>
        <v>45180</v>
      </c>
      <c r="AA16" s="164">
        <f>Z16+3</f>
        <v>45183</v>
      </c>
      <c r="AB16" s="164"/>
      <c r="AC16" s="164"/>
    </row>
    <row r="17" spans="1:29" s="37" customFormat="1" ht="36" customHeight="1" thickBot="1">
      <c r="A17" s="435"/>
      <c r="B17" s="437"/>
      <c r="C17" s="439"/>
      <c r="D17" s="422"/>
      <c r="E17" s="422"/>
      <c r="F17" s="422"/>
      <c r="G17" s="422"/>
      <c r="H17" s="165" t="s">
        <v>19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70"/>
      <c r="V17" s="170"/>
      <c r="W17" s="170"/>
      <c r="X17" s="170"/>
      <c r="Y17" s="170"/>
      <c r="Z17" s="170"/>
      <c r="AA17" s="170"/>
      <c r="AB17" s="170"/>
      <c r="AC17" s="170"/>
    </row>
    <row r="18" spans="1:29" ht="20.25" thickBot="1">
      <c r="A18" s="115"/>
      <c r="B18" s="118"/>
      <c r="C18" s="162">
        <f>SUM(C16:C17)</f>
        <v>900000000</v>
      </c>
      <c r="D18" s="119"/>
      <c r="E18" s="120"/>
      <c r="F18" s="121"/>
      <c r="G18" s="122"/>
      <c r="H18" s="122"/>
      <c r="I18" s="123"/>
      <c r="J18" s="124"/>
      <c r="K18" s="125"/>
      <c r="L18" s="126"/>
      <c r="M18" s="127"/>
      <c r="N18" s="127"/>
      <c r="O18" s="127"/>
      <c r="P18" s="125"/>
      <c r="Q18" s="125"/>
      <c r="R18" s="128"/>
      <c r="S18" s="129"/>
      <c r="T18" s="130"/>
      <c r="U18" s="171"/>
      <c r="V18" s="171"/>
      <c r="W18" s="171"/>
      <c r="X18" s="171"/>
      <c r="Y18" s="171"/>
      <c r="Z18" s="171"/>
      <c r="AA18" s="171"/>
      <c r="AB18" s="171"/>
      <c r="AC18" s="171"/>
    </row>
    <row r="19" ht="18" thickBot="1"/>
    <row r="20" spans="2:6" ht="18" thickBot="1">
      <c r="B20" s="312" t="s">
        <v>30</v>
      </c>
      <c r="C20" s="313"/>
      <c r="D20" s="313"/>
      <c r="E20" s="313"/>
      <c r="F20" s="314"/>
    </row>
    <row r="21" spans="2:6" ht="18" thickBot="1">
      <c r="B21" s="79" t="s">
        <v>72</v>
      </c>
      <c r="C21" s="315" t="s">
        <v>126</v>
      </c>
      <c r="D21" s="316"/>
      <c r="E21" s="317"/>
      <c r="F21" s="318"/>
    </row>
    <row r="22" spans="2:11" ht="28.5" thickBot="1">
      <c r="B22" s="54"/>
      <c r="C22" s="55"/>
      <c r="D22" s="55"/>
      <c r="E22" s="55"/>
      <c r="F22" s="55"/>
      <c r="G22" s="45"/>
      <c r="H22" s="45"/>
      <c r="I22" s="45"/>
      <c r="J22" s="45"/>
      <c r="K22" s="45"/>
    </row>
    <row r="23" spans="2:11" ht="20.25" thickBot="1">
      <c r="B23" s="311" t="s">
        <v>31</v>
      </c>
      <c r="C23" s="311"/>
      <c r="D23" s="343" t="s">
        <v>38</v>
      </c>
      <c r="E23" s="344"/>
      <c r="F23" s="344"/>
      <c r="G23" s="344"/>
      <c r="H23" s="345"/>
      <c r="I23" s="80"/>
      <c r="J23" s="346" t="s">
        <v>47</v>
      </c>
      <c r="K23" s="347"/>
    </row>
    <row r="24" spans="2:11" ht="20.25" thickBot="1">
      <c r="B24" s="311" t="s">
        <v>32</v>
      </c>
      <c r="C24" s="311"/>
      <c r="D24" s="83" t="s">
        <v>39</v>
      </c>
      <c r="E24" s="84"/>
      <c r="F24" s="338" t="s">
        <v>40</v>
      </c>
      <c r="G24" s="339"/>
      <c r="H24" s="340"/>
      <c r="I24" s="80"/>
      <c r="J24" s="341">
        <v>1</v>
      </c>
      <c r="K24" s="342"/>
    </row>
    <row r="25" spans="2:11" ht="20.25" thickBot="1">
      <c r="B25" s="311" t="s">
        <v>33</v>
      </c>
      <c r="C25" s="311"/>
      <c r="D25" s="86" t="s">
        <v>41</v>
      </c>
      <c r="E25" s="87"/>
      <c r="F25" s="319" t="s">
        <v>42</v>
      </c>
      <c r="G25" s="320"/>
      <c r="H25" s="321"/>
      <c r="I25" s="80"/>
      <c r="J25" s="330">
        <v>2</v>
      </c>
      <c r="K25" s="331"/>
    </row>
    <row r="26" spans="2:11" ht="20.25" thickBot="1">
      <c r="B26" s="311" t="s">
        <v>34</v>
      </c>
      <c r="C26" s="311"/>
      <c r="D26" s="83" t="s">
        <v>115</v>
      </c>
      <c r="E26" s="84"/>
      <c r="F26" s="319" t="s">
        <v>118</v>
      </c>
      <c r="G26" s="320"/>
      <c r="H26" s="321"/>
      <c r="I26" s="80"/>
      <c r="J26" s="330">
        <v>3</v>
      </c>
      <c r="K26" s="331"/>
    </row>
    <row r="27" spans="2:11" ht="20.25" thickBot="1">
      <c r="B27" s="311" t="s">
        <v>35</v>
      </c>
      <c r="C27" s="311"/>
      <c r="D27" s="86" t="s">
        <v>43</v>
      </c>
      <c r="E27" s="87"/>
      <c r="F27" s="319" t="s">
        <v>44</v>
      </c>
      <c r="G27" s="320"/>
      <c r="H27" s="321"/>
      <c r="I27" s="80"/>
      <c r="J27" s="322">
        <v>4</v>
      </c>
      <c r="K27" s="323"/>
    </row>
    <row r="28" spans="2:11" ht="20.25" thickBot="1">
      <c r="B28" s="311" t="s">
        <v>36</v>
      </c>
      <c r="C28" s="311"/>
      <c r="D28" s="90" t="s">
        <v>45</v>
      </c>
      <c r="E28" s="91"/>
      <c r="F28" s="327" t="s">
        <v>46</v>
      </c>
      <c r="G28" s="328"/>
      <c r="H28" s="329"/>
      <c r="I28" s="80"/>
      <c r="J28" s="80"/>
      <c r="K28" s="80"/>
    </row>
    <row r="29" spans="2:11" ht="19.5">
      <c r="B29" s="311" t="s">
        <v>37</v>
      </c>
      <c r="C29" s="311"/>
      <c r="D29" s="311"/>
      <c r="E29" s="80"/>
      <c r="F29" s="80"/>
      <c r="G29" s="80"/>
      <c r="H29" s="80"/>
      <c r="I29" s="80"/>
      <c r="J29" s="80"/>
      <c r="K29" s="80"/>
    </row>
  </sheetData>
  <sheetProtection/>
  <mergeCells count="51">
    <mergeCell ref="A16:A17"/>
    <mergeCell ref="B16:B17"/>
    <mergeCell ref="D16:D17"/>
    <mergeCell ref="B20:F20"/>
    <mergeCell ref="C21:F21"/>
    <mergeCell ref="B23:C23"/>
    <mergeCell ref="D23:H23"/>
    <mergeCell ref="E16:E17"/>
    <mergeCell ref="C16:C17"/>
    <mergeCell ref="B24:C24"/>
    <mergeCell ref="F24:H24"/>
    <mergeCell ref="J24:K24"/>
    <mergeCell ref="B25:C25"/>
    <mergeCell ref="F25:H25"/>
    <mergeCell ref="J25:K25"/>
    <mergeCell ref="K9:P9"/>
    <mergeCell ref="F16:F17"/>
    <mergeCell ref="G14:G15"/>
    <mergeCell ref="C5:I5"/>
    <mergeCell ref="C6:I6"/>
    <mergeCell ref="G16:G17"/>
    <mergeCell ref="C7:I7"/>
    <mergeCell ref="C8:I8"/>
    <mergeCell ref="C9:I9"/>
    <mergeCell ref="A13:G13"/>
    <mergeCell ref="A14:A15"/>
    <mergeCell ref="B14:B15"/>
    <mergeCell ref="C14:C15"/>
    <mergeCell ref="D14:D15"/>
    <mergeCell ref="E14:E15"/>
    <mergeCell ref="F14:F15"/>
    <mergeCell ref="B29:D29"/>
    <mergeCell ref="B26:C26"/>
    <mergeCell ref="F26:H26"/>
    <mergeCell ref="N13:T13"/>
    <mergeCell ref="U13:AA13"/>
    <mergeCell ref="AB13:AC13"/>
    <mergeCell ref="W14:W15"/>
    <mergeCell ref="AB14:AB15"/>
    <mergeCell ref="AC14:AC15"/>
    <mergeCell ref="J26:K26"/>
    <mergeCell ref="B11:G11"/>
    <mergeCell ref="B27:C27"/>
    <mergeCell ref="F27:H27"/>
    <mergeCell ref="J27:K27"/>
    <mergeCell ref="B28:C28"/>
    <mergeCell ref="F28:H28"/>
    <mergeCell ref="H13:H15"/>
    <mergeCell ref="I13:M13"/>
    <mergeCell ref="I14:I15"/>
    <mergeCell ref="J23:K23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154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1"/>
  <sheetViews>
    <sheetView zoomScale="80" zoomScaleNormal="80" workbookViewId="0" topLeftCell="A21">
      <selection activeCell="C26" sqref="C26:C30"/>
    </sheetView>
  </sheetViews>
  <sheetFormatPr defaultColWidth="11.421875" defaultRowHeight="15"/>
  <cols>
    <col min="1" max="1" width="6.421875" style="0" customWidth="1"/>
    <col min="2" max="2" width="50.421875" style="0" customWidth="1"/>
    <col min="3" max="3" width="25.00390625" style="0" customWidth="1"/>
    <col min="4" max="4" width="20.421875" style="0" customWidth="1"/>
    <col min="5" max="5" width="22.421875" style="0" customWidth="1"/>
    <col min="6" max="7" width="17.57421875" style="0" customWidth="1"/>
    <col min="8" max="8" width="19.421875" style="0" customWidth="1"/>
    <col min="9" max="9" width="32.8515625" style="0" bestFit="1" customWidth="1"/>
    <col min="10" max="11" width="30.00390625" style="0" bestFit="1" customWidth="1"/>
    <col min="12" max="12" width="36.00390625" style="0" bestFit="1" customWidth="1"/>
    <col min="13" max="13" width="35.00390625" style="0" bestFit="1" customWidth="1"/>
    <col min="14" max="14" width="30.57421875" style="0" bestFit="1" customWidth="1"/>
    <col min="15" max="16" width="34.421875" style="0" bestFit="1" customWidth="1"/>
    <col min="17" max="17" width="35.421875" style="0" bestFit="1" customWidth="1"/>
    <col min="18" max="18" width="24.140625" style="0" customWidth="1"/>
    <col min="19" max="19" width="30.57421875" style="0" bestFit="1" customWidth="1"/>
    <col min="20" max="20" width="34.140625" style="0" bestFit="1" customWidth="1"/>
    <col min="21" max="21" width="34.421875" style="0" bestFit="1" customWidth="1"/>
    <col min="22" max="22" width="33.8515625" style="0" customWidth="1"/>
    <col min="23" max="23" width="30.00390625" style="0" bestFit="1" customWidth="1"/>
    <col min="24" max="24" width="36.00390625" style="0" bestFit="1" customWidth="1"/>
  </cols>
  <sheetData>
    <row r="1" ht="10.5" customHeight="1"/>
    <row r="2" ht="14.25" hidden="1"/>
    <row r="3" ht="36" customHeight="1">
      <c r="B3" s="168">
        <v>2</v>
      </c>
    </row>
    <row r="4" spans="2:24" ht="23.25">
      <c r="B4" s="3" t="s">
        <v>119</v>
      </c>
      <c r="C4" s="1"/>
      <c r="D4" s="1"/>
      <c r="E4" s="1"/>
      <c r="F4" s="1"/>
      <c r="G4" s="1"/>
      <c r="J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23.25">
      <c r="B5" s="2"/>
      <c r="C5" s="1"/>
      <c r="D5" s="1"/>
      <c r="E5" s="1"/>
      <c r="F5" s="1"/>
      <c r="G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" customHeight="1">
      <c r="A6" s="28"/>
      <c r="B6" s="35" t="s">
        <v>25</v>
      </c>
      <c r="C6" s="533" t="s">
        <v>127</v>
      </c>
      <c r="D6" s="534"/>
      <c r="E6" s="534"/>
      <c r="F6" s="534"/>
      <c r="G6" s="534"/>
      <c r="H6" s="534"/>
      <c r="I6" s="535"/>
      <c r="J6" s="29"/>
      <c r="K6" s="28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6.25" customHeight="1">
      <c r="A7" s="28"/>
      <c r="B7" s="35" t="s">
        <v>26</v>
      </c>
      <c r="C7" s="354">
        <v>2024</v>
      </c>
      <c r="D7" s="355"/>
      <c r="E7" s="355"/>
      <c r="F7" s="355"/>
      <c r="G7" s="355"/>
      <c r="H7" s="355"/>
      <c r="I7" s="356"/>
      <c r="J7" s="29"/>
      <c r="K7" s="28"/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5.5" customHeight="1">
      <c r="A8" s="28"/>
      <c r="B8" s="35" t="s">
        <v>27</v>
      </c>
      <c r="C8" s="357" t="s">
        <v>123</v>
      </c>
      <c r="D8" s="358"/>
      <c r="E8" s="358"/>
      <c r="F8" s="358"/>
      <c r="G8" s="358"/>
      <c r="H8" s="358"/>
      <c r="I8" s="359"/>
      <c r="J8" s="29"/>
      <c r="K8" s="28"/>
      <c r="L8" s="28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31.5" customHeight="1">
      <c r="A9" s="28"/>
      <c r="B9" s="35" t="s">
        <v>28</v>
      </c>
      <c r="C9" s="357" t="s">
        <v>136</v>
      </c>
      <c r="D9" s="358"/>
      <c r="E9" s="358"/>
      <c r="F9" s="358"/>
      <c r="G9" s="358"/>
      <c r="H9" s="358"/>
      <c r="I9" s="359"/>
      <c r="J9" s="29"/>
      <c r="K9" s="28"/>
      <c r="L9" s="28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29.25" customHeight="1">
      <c r="A10" s="28"/>
      <c r="B10" s="35" t="s">
        <v>29</v>
      </c>
      <c r="C10" s="354" t="s">
        <v>124</v>
      </c>
      <c r="D10" s="355"/>
      <c r="E10" s="355"/>
      <c r="F10" s="355"/>
      <c r="G10" s="355"/>
      <c r="H10" s="355"/>
      <c r="I10" s="356"/>
      <c r="J10" s="29"/>
      <c r="K10" s="28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4.5" customHeight="1">
      <c r="A11" s="30"/>
      <c r="B11" s="31"/>
      <c r="C11" s="31"/>
      <c r="D11" s="31"/>
      <c r="E11" s="31"/>
      <c r="F11" s="31"/>
      <c r="G11" s="31"/>
      <c r="H11" s="31"/>
      <c r="I11" s="31"/>
      <c r="J11" s="32"/>
      <c r="K11" s="30"/>
      <c r="L11" s="30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29.25" customHeight="1">
      <c r="A12" s="36"/>
      <c r="B12" s="36"/>
      <c r="C12" s="36"/>
      <c r="D12" s="532" t="s">
        <v>128</v>
      </c>
      <c r="E12" s="532"/>
      <c r="F12" s="532"/>
      <c r="G12" s="532"/>
      <c r="H12" s="532"/>
      <c r="I12" s="532"/>
      <c r="J12" s="532"/>
      <c r="K12" s="178"/>
      <c r="L12" s="178"/>
      <c r="M12" s="178"/>
      <c r="N12" s="178"/>
      <c r="O12" s="178"/>
      <c r="P12" s="178"/>
      <c r="Q12" s="37"/>
      <c r="R12" s="36"/>
      <c r="S12" s="36"/>
      <c r="T12" s="36"/>
      <c r="U12" s="36"/>
      <c r="V12" s="36"/>
      <c r="W12" s="36"/>
      <c r="X12" s="36"/>
    </row>
    <row r="13" spans="1:24" ht="17.25">
      <c r="A13" s="36"/>
      <c r="B13" s="36"/>
      <c r="C13" s="36"/>
      <c r="E13" s="36"/>
      <c r="F13" s="36"/>
      <c r="G13" s="36"/>
      <c r="H13" s="36"/>
      <c r="I13" s="36"/>
      <c r="J13" s="36"/>
      <c r="K13" s="36"/>
      <c r="L13" s="36"/>
      <c r="M13" s="38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" thickBot="1">
      <c r="A14" s="36"/>
      <c r="B14" s="3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20.25" thickBot="1">
      <c r="A15" s="520" t="s">
        <v>17</v>
      </c>
      <c r="B15" s="521"/>
      <c r="C15" s="521"/>
      <c r="D15" s="521"/>
      <c r="E15" s="521"/>
      <c r="F15" s="521"/>
      <c r="G15" s="522"/>
      <c r="H15" s="523" t="s">
        <v>20</v>
      </c>
      <c r="I15" s="526" t="s">
        <v>21</v>
      </c>
      <c r="J15" s="527"/>
      <c r="K15" s="527"/>
      <c r="L15" s="528"/>
      <c r="M15" s="526" t="s">
        <v>22</v>
      </c>
      <c r="N15" s="527"/>
      <c r="O15" s="528"/>
      <c r="P15" s="529" t="s">
        <v>0</v>
      </c>
      <c r="Q15" s="530"/>
      <c r="R15" s="530"/>
      <c r="S15" s="530"/>
      <c r="T15" s="530"/>
      <c r="U15" s="530"/>
      <c r="V15" s="531"/>
      <c r="W15" s="509" t="s">
        <v>75</v>
      </c>
      <c r="X15" s="510"/>
    </row>
    <row r="16" spans="1:24" ht="60">
      <c r="A16" s="511" t="s">
        <v>15</v>
      </c>
      <c r="B16" s="513" t="s">
        <v>16</v>
      </c>
      <c r="C16" s="513" t="s">
        <v>61</v>
      </c>
      <c r="D16" s="513" t="s">
        <v>6</v>
      </c>
      <c r="E16" s="513" t="s">
        <v>53</v>
      </c>
      <c r="F16" s="513" t="s">
        <v>8</v>
      </c>
      <c r="G16" s="515" t="s">
        <v>24</v>
      </c>
      <c r="H16" s="524"/>
      <c r="I16" s="517" t="s">
        <v>9</v>
      </c>
      <c r="J16" s="98" t="s">
        <v>23</v>
      </c>
      <c r="K16" s="98" t="s">
        <v>10</v>
      </c>
      <c r="L16" s="99" t="s">
        <v>14</v>
      </c>
      <c r="M16" s="100" t="s">
        <v>78</v>
      </c>
      <c r="N16" s="98" t="s">
        <v>77</v>
      </c>
      <c r="O16" s="101" t="s">
        <v>73</v>
      </c>
      <c r="P16" s="102" t="s">
        <v>107</v>
      </c>
      <c r="Q16" s="103" t="s">
        <v>108</v>
      </c>
      <c r="R16" s="519" t="s">
        <v>60</v>
      </c>
      <c r="S16" s="103" t="s">
        <v>70</v>
      </c>
      <c r="T16" s="103" t="s">
        <v>3</v>
      </c>
      <c r="U16" s="103" t="s">
        <v>76</v>
      </c>
      <c r="V16" s="104" t="s">
        <v>95</v>
      </c>
      <c r="W16" s="105" t="s">
        <v>5</v>
      </c>
      <c r="X16" s="504" t="s">
        <v>62</v>
      </c>
    </row>
    <row r="17" spans="1:24" ht="20.25" thickBot="1">
      <c r="A17" s="512"/>
      <c r="B17" s="514"/>
      <c r="C17" s="514"/>
      <c r="D17" s="514"/>
      <c r="E17" s="514"/>
      <c r="F17" s="514"/>
      <c r="G17" s="516"/>
      <c r="H17" s="525"/>
      <c r="I17" s="518"/>
      <c r="J17" s="107" t="s">
        <v>65</v>
      </c>
      <c r="K17" s="107" t="s">
        <v>68</v>
      </c>
      <c r="L17" s="108" t="s">
        <v>66</v>
      </c>
      <c r="M17" s="109" t="s">
        <v>67</v>
      </c>
      <c r="N17" s="110" t="s">
        <v>65</v>
      </c>
      <c r="O17" s="111" t="s">
        <v>67</v>
      </c>
      <c r="P17" s="109" t="s">
        <v>71</v>
      </c>
      <c r="Q17" s="112" t="s">
        <v>65</v>
      </c>
      <c r="R17" s="519"/>
      <c r="S17" s="110" t="s">
        <v>71</v>
      </c>
      <c r="T17" s="113" t="s">
        <v>94</v>
      </c>
      <c r="U17" s="113" t="s">
        <v>68</v>
      </c>
      <c r="V17" s="114" t="s">
        <v>93</v>
      </c>
      <c r="W17" s="106"/>
      <c r="X17" s="505"/>
    </row>
    <row r="18" spans="1:24" s="14" customFormat="1" ht="19.5">
      <c r="A18" s="506">
        <v>1</v>
      </c>
      <c r="B18" s="446" t="s">
        <v>130</v>
      </c>
      <c r="C18" s="448"/>
      <c r="D18" s="450">
        <v>0</v>
      </c>
      <c r="E18" s="452" t="s">
        <v>54</v>
      </c>
      <c r="F18" s="442">
        <v>1</v>
      </c>
      <c r="G18" s="454" t="s">
        <v>114</v>
      </c>
      <c r="H18" s="174" t="s">
        <v>18</v>
      </c>
      <c r="I18" s="164">
        <v>45295</v>
      </c>
      <c r="J18" s="164">
        <f>I18+6</f>
        <v>45301</v>
      </c>
      <c r="K18" s="164">
        <f>J18+5</f>
        <v>45306</v>
      </c>
      <c r="L18" s="164">
        <f>K18+18</f>
        <v>45324</v>
      </c>
      <c r="M18" s="164">
        <f>L18+7</f>
        <v>45331</v>
      </c>
      <c r="N18" s="164">
        <f>M18+7</f>
        <v>45338</v>
      </c>
      <c r="O18" s="164">
        <f>N18+17</f>
        <v>45355</v>
      </c>
      <c r="P18" s="164">
        <f>O18+7</f>
        <v>45362</v>
      </c>
      <c r="Q18" s="164">
        <f>P18+7</f>
        <v>45369</v>
      </c>
      <c r="R18" s="184"/>
      <c r="S18" s="186">
        <f>Q18+4</f>
        <v>45373</v>
      </c>
      <c r="T18" s="164">
        <f>S18+3</f>
        <v>45376</v>
      </c>
      <c r="U18" s="164">
        <f>T18+7</f>
        <v>45383</v>
      </c>
      <c r="V18" s="164">
        <f>U18+8</f>
        <v>45391</v>
      </c>
      <c r="W18" s="164"/>
      <c r="X18" s="164"/>
    </row>
    <row r="19" spans="1:24" s="14" customFormat="1" ht="42" customHeight="1" thickBot="1">
      <c r="A19" s="506"/>
      <c r="B19" s="447"/>
      <c r="C19" s="449"/>
      <c r="D19" s="451"/>
      <c r="E19" s="453"/>
      <c r="F19" s="443"/>
      <c r="G19" s="455"/>
      <c r="H19" s="176" t="s">
        <v>19</v>
      </c>
      <c r="I19" s="177"/>
      <c r="J19" s="172"/>
      <c r="K19" s="58"/>
      <c r="L19" s="172"/>
      <c r="M19" s="58"/>
      <c r="N19" s="172"/>
      <c r="O19" s="172"/>
      <c r="P19" s="172"/>
      <c r="Q19" s="172"/>
      <c r="R19" s="164"/>
      <c r="S19" s="172"/>
      <c r="T19" s="172"/>
      <c r="U19" s="172"/>
      <c r="V19" s="172"/>
      <c r="W19" s="164"/>
      <c r="X19" s="164"/>
    </row>
    <row r="20" spans="1:24" s="14" customFormat="1" ht="19.5">
      <c r="A20" s="506">
        <v>2</v>
      </c>
      <c r="B20" s="507" t="s">
        <v>145</v>
      </c>
      <c r="C20" s="448"/>
      <c r="D20" s="450">
        <v>0</v>
      </c>
      <c r="E20" s="452" t="s">
        <v>54</v>
      </c>
      <c r="F20" s="442">
        <v>2</v>
      </c>
      <c r="G20" s="454" t="s">
        <v>114</v>
      </c>
      <c r="H20" s="174" t="s">
        <v>18</v>
      </c>
      <c r="I20" s="164">
        <v>45295</v>
      </c>
      <c r="J20" s="164">
        <f>I20+6</f>
        <v>45301</v>
      </c>
      <c r="K20" s="164">
        <f>J20+5</f>
        <v>45306</v>
      </c>
      <c r="L20" s="164">
        <f>K20+18</f>
        <v>45324</v>
      </c>
      <c r="M20" s="164">
        <f>L20+7</f>
        <v>45331</v>
      </c>
      <c r="N20" s="164">
        <f>M20+7</f>
        <v>45338</v>
      </c>
      <c r="O20" s="164">
        <f>N20+17</f>
        <v>45355</v>
      </c>
      <c r="P20" s="164">
        <f>O20+7</f>
        <v>45362</v>
      </c>
      <c r="Q20" s="164">
        <f>P20+7</f>
        <v>45369</v>
      </c>
      <c r="R20" s="184"/>
      <c r="S20" s="186">
        <f>Q20+4</f>
        <v>45373</v>
      </c>
      <c r="T20" s="164">
        <f>S20+3</f>
        <v>45376</v>
      </c>
      <c r="U20" s="164">
        <f>T20+7</f>
        <v>45383</v>
      </c>
      <c r="V20" s="164">
        <f>U20+8</f>
        <v>45391</v>
      </c>
      <c r="W20" s="164"/>
      <c r="X20" s="164"/>
    </row>
    <row r="21" spans="1:24" s="14" customFormat="1" ht="42" customHeight="1">
      <c r="A21" s="506"/>
      <c r="B21" s="508"/>
      <c r="C21" s="449"/>
      <c r="D21" s="451"/>
      <c r="E21" s="453"/>
      <c r="F21" s="443"/>
      <c r="G21" s="455"/>
      <c r="H21" s="176" t="s">
        <v>19</v>
      </c>
      <c r="I21" s="177"/>
      <c r="J21" s="172"/>
      <c r="K21" s="58"/>
      <c r="L21" s="172"/>
      <c r="M21" s="58"/>
      <c r="N21" s="172"/>
      <c r="O21" s="172"/>
      <c r="P21" s="172"/>
      <c r="Q21" s="172"/>
      <c r="R21" s="164"/>
      <c r="S21" s="172"/>
      <c r="T21" s="172"/>
      <c r="U21" s="172"/>
      <c r="V21" s="172"/>
      <c r="W21" s="164"/>
      <c r="X21" s="164"/>
    </row>
    <row r="22" spans="1:24" s="14" customFormat="1" ht="19.5">
      <c r="A22" s="506">
        <v>3</v>
      </c>
      <c r="B22" s="537" t="s">
        <v>132</v>
      </c>
      <c r="C22" s="448"/>
      <c r="D22" s="450">
        <v>0</v>
      </c>
      <c r="E22" s="452" t="s">
        <v>54</v>
      </c>
      <c r="F22" s="442">
        <v>3</v>
      </c>
      <c r="G22" s="454" t="s">
        <v>114</v>
      </c>
      <c r="H22" s="174" t="s">
        <v>18</v>
      </c>
      <c r="I22" s="164">
        <v>45295</v>
      </c>
      <c r="J22" s="164">
        <f>I22+6</f>
        <v>45301</v>
      </c>
      <c r="K22" s="164">
        <f>J22+5</f>
        <v>45306</v>
      </c>
      <c r="L22" s="164">
        <f>K22+18</f>
        <v>45324</v>
      </c>
      <c r="M22" s="164">
        <f>L22+7</f>
        <v>45331</v>
      </c>
      <c r="N22" s="164">
        <f>M22+7</f>
        <v>45338</v>
      </c>
      <c r="O22" s="164">
        <f>N22+17</f>
        <v>45355</v>
      </c>
      <c r="P22" s="164">
        <f>O22+7</f>
        <v>45362</v>
      </c>
      <c r="Q22" s="164">
        <f>P22+7</f>
        <v>45369</v>
      </c>
      <c r="R22" s="184"/>
      <c r="S22" s="186">
        <f>Q22+4</f>
        <v>45373</v>
      </c>
      <c r="T22" s="164">
        <f>S22+3</f>
        <v>45376</v>
      </c>
      <c r="U22" s="164">
        <f>T22+7</f>
        <v>45383</v>
      </c>
      <c r="V22" s="164">
        <f>U22+8</f>
        <v>45391</v>
      </c>
      <c r="W22" s="164"/>
      <c r="X22" s="164"/>
    </row>
    <row r="23" spans="1:24" s="14" customFormat="1" ht="39.75" customHeight="1">
      <c r="A23" s="506"/>
      <c r="B23" s="508"/>
      <c r="C23" s="449"/>
      <c r="D23" s="451"/>
      <c r="E23" s="453"/>
      <c r="F23" s="443"/>
      <c r="G23" s="455"/>
      <c r="H23" s="176" t="s">
        <v>19</v>
      </c>
      <c r="I23" s="177"/>
      <c r="J23" s="176"/>
      <c r="K23" s="58"/>
      <c r="L23" s="172"/>
      <c r="M23" s="58"/>
      <c r="N23" s="172"/>
      <c r="O23" s="172"/>
      <c r="P23" s="172"/>
      <c r="Q23" s="172"/>
      <c r="R23" s="164"/>
      <c r="S23" s="172"/>
      <c r="T23" s="172"/>
      <c r="U23" s="172"/>
      <c r="V23" s="172"/>
      <c r="W23" s="164"/>
      <c r="X23" s="164"/>
    </row>
    <row r="24" spans="1:24" s="183" customFormat="1" ht="19.5" customHeight="1">
      <c r="A24" s="506">
        <v>4</v>
      </c>
      <c r="B24" s="536" t="s">
        <v>149</v>
      </c>
      <c r="C24" s="465"/>
      <c r="D24" s="471">
        <v>0</v>
      </c>
      <c r="E24" s="440" t="s">
        <v>54</v>
      </c>
      <c r="F24" s="442">
        <v>4</v>
      </c>
      <c r="G24" s="444" t="s">
        <v>114</v>
      </c>
      <c r="H24" s="174" t="s">
        <v>18</v>
      </c>
      <c r="I24" s="164">
        <v>45299</v>
      </c>
      <c r="J24" s="164">
        <f>I24+7</f>
        <v>45306</v>
      </c>
      <c r="K24" s="164">
        <f>J24+7</f>
        <v>45313</v>
      </c>
      <c r="L24" s="164">
        <f>K24+18</f>
        <v>45331</v>
      </c>
      <c r="M24" s="164">
        <f>L24+7</f>
        <v>45338</v>
      </c>
      <c r="N24" s="164">
        <f>M24+7</f>
        <v>45345</v>
      </c>
      <c r="O24" s="164">
        <f>N24+17</f>
        <v>45362</v>
      </c>
      <c r="P24" s="164">
        <f>O24+7</f>
        <v>45369</v>
      </c>
      <c r="Q24" s="164">
        <f>P24+7</f>
        <v>45376</v>
      </c>
      <c r="R24" s="184"/>
      <c r="S24" s="186">
        <f>Q24+4</f>
        <v>45380</v>
      </c>
      <c r="T24" s="164">
        <f>S24+3</f>
        <v>45383</v>
      </c>
      <c r="U24" s="164">
        <f>T24+7</f>
        <v>45390</v>
      </c>
      <c r="V24" s="164">
        <f>U24+8</f>
        <v>45398</v>
      </c>
      <c r="W24" s="175"/>
      <c r="X24" s="175"/>
    </row>
    <row r="25" spans="1:24" s="183" customFormat="1" ht="39.75" customHeight="1">
      <c r="A25" s="506"/>
      <c r="B25" s="536"/>
      <c r="C25" s="466"/>
      <c r="D25" s="472"/>
      <c r="E25" s="441"/>
      <c r="F25" s="443"/>
      <c r="G25" s="445"/>
      <c r="H25" s="176" t="s">
        <v>19</v>
      </c>
      <c r="I25" s="177"/>
      <c r="J25" s="176"/>
      <c r="K25" s="177"/>
      <c r="L25" s="176"/>
      <c r="M25" s="177"/>
      <c r="N25" s="176"/>
      <c r="O25" s="176"/>
      <c r="P25" s="176"/>
      <c r="Q25" s="176"/>
      <c r="R25" s="175"/>
      <c r="S25" s="176"/>
      <c r="T25" s="176"/>
      <c r="U25" s="176"/>
      <c r="V25" s="176"/>
      <c r="W25" s="175"/>
      <c r="X25" s="175"/>
    </row>
    <row r="26" spans="1:24" s="183" customFormat="1" ht="19.5">
      <c r="A26" s="506">
        <v>5</v>
      </c>
      <c r="B26" s="463" t="s">
        <v>133</v>
      </c>
      <c r="C26" s="465"/>
      <c r="D26" s="471">
        <v>0</v>
      </c>
      <c r="E26" s="440" t="s">
        <v>54</v>
      </c>
      <c r="F26" s="442">
        <v>5</v>
      </c>
      <c r="G26" s="444" t="s">
        <v>114</v>
      </c>
      <c r="H26" s="174" t="s">
        <v>18</v>
      </c>
      <c r="I26" s="164">
        <v>45299</v>
      </c>
      <c r="J26" s="164">
        <f>I26+7</f>
        <v>45306</v>
      </c>
      <c r="K26" s="164">
        <f>J26+7</f>
        <v>45313</v>
      </c>
      <c r="L26" s="164">
        <f>K26+18</f>
        <v>45331</v>
      </c>
      <c r="M26" s="164">
        <f>L26+7</f>
        <v>45338</v>
      </c>
      <c r="N26" s="164">
        <f>M26+7</f>
        <v>45345</v>
      </c>
      <c r="O26" s="164">
        <f>N26+17</f>
        <v>45362</v>
      </c>
      <c r="P26" s="164">
        <f>O26+7</f>
        <v>45369</v>
      </c>
      <c r="Q26" s="164">
        <f>P26+7</f>
        <v>45376</v>
      </c>
      <c r="R26" s="184"/>
      <c r="S26" s="186">
        <f>Q26+4</f>
        <v>45380</v>
      </c>
      <c r="T26" s="164">
        <f>S26+3</f>
        <v>45383</v>
      </c>
      <c r="U26" s="164">
        <f>T26+7</f>
        <v>45390</v>
      </c>
      <c r="V26" s="164">
        <f>U26+8</f>
        <v>45398</v>
      </c>
      <c r="W26" s="175"/>
      <c r="X26" s="175"/>
    </row>
    <row r="27" spans="1:24" s="183" customFormat="1" ht="39.75" customHeight="1">
      <c r="A27" s="506"/>
      <c r="B27" s="464"/>
      <c r="C27" s="466"/>
      <c r="D27" s="472"/>
      <c r="E27" s="441"/>
      <c r="F27" s="443"/>
      <c r="G27" s="445"/>
      <c r="H27" s="176" t="s">
        <v>19</v>
      </c>
      <c r="I27" s="177"/>
      <c r="J27" s="176"/>
      <c r="K27" s="177"/>
      <c r="L27" s="176"/>
      <c r="M27" s="177"/>
      <c r="N27" s="176"/>
      <c r="O27" s="176"/>
      <c r="P27" s="176"/>
      <c r="Q27" s="176"/>
      <c r="R27" s="175"/>
      <c r="S27" s="176"/>
      <c r="T27" s="176"/>
      <c r="U27" s="176"/>
      <c r="V27" s="176"/>
      <c r="W27" s="175"/>
      <c r="X27" s="175"/>
    </row>
    <row r="28" spans="1:24" s="183" customFormat="1" ht="19.5">
      <c r="A28" s="506">
        <v>6</v>
      </c>
      <c r="B28" s="463" t="s">
        <v>135</v>
      </c>
      <c r="C28" s="465"/>
      <c r="D28" s="471">
        <v>0</v>
      </c>
      <c r="E28" s="440" t="s">
        <v>54</v>
      </c>
      <c r="F28" s="442">
        <v>6</v>
      </c>
      <c r="G28" s="444" t="s">
        <v>114</v>
      </c>
      <c r="H28" s="174" t="s">
        <v>18</v>
      </c>
      <c r="I28" s="164">
        <v>45299</v>
      </c>
      <c r="J28" s="164">
        <f>I28+7</f>
        <v>45306</v>
      </c>
      <c r="K28" s="164">
        <f>J28+7</f>
        <v>45313</v>
      </c>
      <c r="L28" s="164">
        <f>K28+18</f>
        <v>45331</v>
      </c>
      <c r="M28" s="164">
        <f>L28+7</f>
        <v>45338</v>
      </c>
      <c r="N28" s="164">
        <f>M28+7</f>
        <v>45345</v>
      </c>
      <c r="O28" s="164">
        <f>N28+17</f>
        <v>45362</v>
      </c>
      <c r="P28" s="164">
        <f>O28+7</f>
        <v>45369</v>
      </c>
      <c r="Q28" s="164">
        <f>P28+7</f>
        <v>45376</v>
      </c>
      <c r="R28" s="184"/>
      <c r="S28" s="186">
        <f>Q28+4</f>
        <v>45380</v>
      </c>
      <c r="T28" s="164">
        <f>S28+3</f>
        <v>45383</v>
      </c>
      <c r="U28" s="164">
        <f>T28+7</f>
        <v>45390</v>
      </c>
      <c r="V28" s="164">
        <f>U28+8</f>
        <v>45398</v>
      </c>
      <c r="W28" s="175"/>
      <c r="X28" s="175"/>
    </row>
    <row r="29" spans="1:24" s="183" customFormat="1" ht="39.75" customHeight="1" thickBot="1">
      <c r="A29" s="506"/>
      <c r="B29" s="464"/>
      <c r="C29" s="466"/>
      <c r="D29" s="472"/>
      <c r="E29" s="441"/>
      <c r="F29" s="443"/>
      <c r="G29" s="445"/>
      <c r="H29" s="176" t="s">
        <v>19</v>
      </c>
      <c r="I29" s="177"/>
      <c r="J29" s="176"/>
      <c r="K29" s="177"/>
      <c r="L29" s="176"/>
      <c r="M29" s="177"/>
      <c r="N29" s="176"/>
      <c r="O29" s="176"/>
      <c r="P29" s="176"/>
      <c r="Q29" s="176"/>
      <c r="R29" s="175"/>
      <c r="S29" s="176"/>
      <c r="T29" s="176"/>
      <c r="U29" s="176"/>
      <c r="V29" s="176"/>
      <c r="W29" s="175"/>
      <c r="X29" s="175"/>
    </row>
    <row r="30" spans="1:24" ht="32.25" customHeight="1" thickBot="1">
      <c r="A30" s="115"/>
      <c r="B30" s="116" t="s">
        <v>2</v>
      </c>
      <c r="C30" s="155"/>
      <c r="D30" s="117"/>
      <c r="E30" s="118"/>
      <c r="F30" s="118"/>
      <c r="G30" s="119"/>
      <c r="H30" s="120"/>
      <c r="I30" s="121"/>
      <c r="J30" s="122"/>
      <c r="K30" s="122"/>
      <c r="L30" s="123"/>
      <c r="M30" s="124"/>
      <c r="N30" s="125"/>
      <c r="O30" s="126"/>
      <c r="P30" s="127"/>
      <c r="Q30" s="127"/>
      <c r="R30" s="125"/>
      <c r="S30" s="125"/>
      <c r="T30" s="125"/>
      <c r="U30" s="128"/>
      <c r="V30" s="129"/>
      <c r="W30" s="130"/>
      <c r="X30" s="131"/>
    </row>
    <row r="31" spans="1:24" ht="1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5"/>
      <c r="R31" s="9"/>
      <c r="S31" s="9"/>
      <c r="T31" s="9"/>
      <c r="U31" s="9"/>
      <c r="V31" s="9"/>
      <c r="W31" s="10"/>
      <c r="X31" s="10"/>
    </row>
    <row r="32" spans="2:6" ht="18.75" thickBot="1">
      <c r="B32" s="493" t="s">
        <v>30</v>
      </c>
      <c r="C32" s="494"/>
      <c r="D32" s="494"/>
      <c r="E32" s="494"/>
      <c r="F32" s="495"/>
    </row>
    <row r="33" spans="2:6" ht="18.75" thickBot="1">
      <c r="B33" s="4" t="s">
        <v>72</v>
      </c>
      <c r="C33" s="315" t="s">
        <v>159</v>
      </c>
      <c r="D33" s="316"/>
      <c r="E33" s="317"/>
      <c r="F33" s="318"/>
    </row>
    <row r="34" spans="2:6" ht="18.75" thickBot="1">
      <c r="B34" s="5"/>
      <c r="C34" s="6"/>
      <c r="D34" s="6"/>
      <c r="E34" s="6"/>
      <c r="F34" s="6"/>
    </row>
    <row r="35" spans="2:20" ht="21" thickBot="1">
      <c r="B35" s="456" t="s">
        <v>31</v>
      </c>
      <c r="C35" s="456"/>
      <c r="D35" s="496" t="s">
        <v>38</v>
      </c>
      <c r="E35" s="497"/>
      <c r="F35" s="497"/>
      <c r="G35" s="497"/>
      <c r="H35" s="498"/>
      <c r="J35" s="499" t="s">
        <v>47</v>
      </c>
      <c r="K35" s="500"/>
      <c r="L35" s="501" t="s">
        <v>48</v>
      </c>
      <c r="M35" s="502"/>
      <c r="N35" s="503"/>
      <c r="P35" s="490" t="s">
        <v>53</v>
      </c>
      <c r="Q35" s="491"/>
      <c r="R35" s="491"/>
      <c r="S35" s="491"/>
      <c r="T35" s="492"/>
    </row>
    <row r="36" spans="2:20" ht="21" thickBot="1">
      <c r="B36" s="456" t="s">
        <v>32</v>
      </c>
      <c r="C36" s="456"/>
      <c r="D36" s="21" t="s">
        <v>39</v>
      </c>
      <c r="E36" s="7"/>
      <c r="F36" s="460" t="s">
        <v>40</v>
      </c>
      <c r="G36" s="461"/>
      <c r="H36" s="462"/>
      <c r="J36" s="469">
        <v>1</v>
      </c>
      <c r="K36" s="470"/>
      <c r="L36" s="473" t="s">
        <v>50</v>
      </c>
      <c r="M36" s="474"/>
      <c r="N36" s="475"/>
      <c r="P36" s="25" t="s">
        <v>54</v>
      </c>
      <c r="Q36" s="487" t="s">
        <v>55</v>
      </c>
      <c r="R36" s="488"/>
      <c r="S36" s="488"/>
      <c r="T36" s="489"/>
    </row>
    <row r="37" spans="2:20" ht="21" thickBot="1">
      <c r="B37" s="456" t="s">
        <v>33</v>
      </c>
      <c r="C37" s="456"/>
      <c r="D37" s="22" t="s">
        <v>41</v>
      </c>
      <c r="E37" s="8"/>
      <c r="F37" s="479" t="s">
        <v>42</v>
      </c>
      <c r="G37" s="480"/>
      <c r="H37" s="481"/>
      <c r="J37" s="467">
        <v>2</v>
      </c>
      <c r="K37" s="468"/>
      <c r="L37" s="473" t="s">
        <v>51</v>
      </c>
      <c r="M37" s="474"/>
      <c r="N37" s="475"/>
      <c r="P37" s="26" t="s">
        <v>56</v>
      </c>
      <c r="Q37" s="487" t="s">
        <v>57</v>
      </c>
      <c r="R37" s="488"/>
      <c r="S37" s="488"/>
      <c r="T37" s="489"/>
    </row>
    <row r="38" spans="2:20" ht="21.75" customHeight="1" thickBot="1">
      <c r="B38" s="456" t="s">
        <v>34</v>
      </c>
      <c r="C38" s="456"/>
      <c r="D38" s="21" t="s">
        <v>115</v>
      </c>
      <c r="E38" s="7"/>
      <c r="F38" s="460" t="s">
        <v>118</v>
      </c>
      <c r="G38" s="461"/>
      <c r="H38" s="462"/>
      <c r="J38" s="467">
        <v>3</v>
      </c>
      <c r="K38" s="468"/>
      <c r="L38" s="473" t="s">
        <v>52</v>
      </c>
      <c r="M38" s="474"/>
      <c r="N38" s="475"/>
      <c r="P38" s="27" t="s">
        <v>58</v>
      </c>
      <c r="Q38" s="476" t="s">
        <v>59</v>
      </c>
      <c r="R38" s="477"/>
      <c r="S38" s="477"/>
      <c r="T38" s="478"/>
    </row>
    <row r="39" spans="2:14" ht="21" thickBot="1">
      <c r="B39" s="456" t="s">
        <v>35</v>
      </c>
      <c r="C39" s="456"/>
      <c r="D39" s="22" t="s">
        <v>43</v>
      </c>
      <c r="E39" s="8"/>
      <c r="F39" s="479" t="s">
        <v>44</v>
      </c>
      <c r="G39" s="480"/>
      <c r="H39" s="481"/>
      <c r="J39" s="482">
        <v>4</v>
      </c>
      <c r="K39" s="483"/>
      <c r="L39" s="484" t="s">
        <v>49</v>
      </c>
      <c r="M39" s="485"/>
      <c r="N39" s="486"/>
    </row>
    <row r="40" spans="2:8" ht="18.75" thickBot="1">
      <c r="B40" s="456" t="s">
        <v>36</v>
      </c>
      <c r="C40" s="456"/>
      <c r="D40" s="23" t="s">
        <v>45</v>
      </c>
      <c r="E40" s="24"/>
      <c r="F40" s="457" t="s">
        <v>46</v>
      </c>
      <c r="G40" s="458"/>
      <c r="H40" s="459"/>
    </row>
    <row r="41" spans="2:4" ht="18">
      <c r="B41" s="456" t="s">
        <v>37</v>
      </c>
      <c r="C41" s="456"/>
      <c r="D41" s="456"/>
    </row>
  </sheetData>
  <sheetProtection/>
  <mergeCells count="93">
    <mergeCell ref="C24:C25"/>
    <mergeCell ref="D24:D25"/>
    <mergeCell ref="A24:A25"/>
    <mergeCell ref="B24:B25"/>
    <mergeCell ref="A22:A23"/>
    <mergeCell ref="B22:B23"/>
    <mergeCell ref="C22:C23"/>
    <mergeCell ref="D22:D23"/>
    <mergeCell ref="A26:A27"/>
    <mergeCell ref="B26:B27"/>
    <mergeCell ref="C26:C27"/>
    <mergeCell ref="D26:D27"/>
    <mergeCell ref="E26:E27"/>
    <mergeCell ref="F26:F27"/>
    <mergeCell ref="D12:J12"/>
    <mergeCell ref="D20:D21"/>
    <mergeCell ref="E20:E21"/>
    <mergeCell ref="F20:F21"/>
    <mergeCell ref="A28:A29"/>
    <mergeCell ref="C6:I6"/>
    <mergeCell ref="C7:I7"/>
    <mergeCell ref="C8:I8"/>
    <mergeCell ref="C9:I9"/>
    <mergeCell ref="C10:I10"/>
    <mergeCell ref="F16:F17"/>
    <mergeCell ref="G16:G17"/>
    <mergeCell ref="I16:I17"/>
    <mergeCell ref="R16:R17"/>
    <mergeCell ref="A15:G15"/>
    <mergeCell ref="H15:H17"/>
    <mergeCell ref="I15:L15"/>
    <mergeCell ref="M15:O15"/>
    <mergeCell ref="P15:V15"/>
    <mergeCell ref="X16:X17"/>
    <mergeCell ref="A20:A21"/>
    <mergeCell ref="B20:B21"/>
    <mergeCell ref="W15:X15"/>
    <mergeCell ref="A16:A17"/>
    <mergeCell ref="B16:B17"/>
    <mergeCell ref="C16:C17"/>
    <mergeCell ref="D16:D17"/>
    <mergeCell ref="E16:E17"/>
    <mergeCell ref="A18:A19"/>
    <mergeCell ref="P35:T35"/>
    <mergeCell ref="B32:F32"/>
    <mergeCell ref="C33:F33"/>
    <mergeCell ref="B35:C35"/>
    <mergeCell ref="D35:H35"/>
    <mergeCell ref="J35:K35"/>
    <mergeCell ref="L35:N35"/>
    <mergeCell ref="L36:N36"/>
    <mergeCell ref="Q36:T36"/>
    <mergeCell ref="B37:C37"/>
    <mergeCell ref="F37:H37"/>
    <mergeCell ref="J37:K37"/>
    <mergeCell ref="L37:N37"/>
    <mergeCell ref="Q37:T37"/>
    <mergeCell ref="L38:N38"/>
    <mergeCell ref="Q38:T38"/>
    <mergeCell ref="B39:C39"/>
    <mergeCell ref="F39:H39"/>
    <mergeCell ref="J39:K39"/>
    <mergeCell ref="L39:N39"/>
    <mergeCell ref="B41:D41"/>
    <mergeCell ref="B38:C38"/>
    <mergeCell ref="F38:H38"/>
    <mergeCell ref="B28:B29"/>
    <mergeCell ref="C28:C29"/>
    <mergeCell ref="J38:K38"/>
    <mergeCell ref="J36:K36"/>
    <mergeCell ref="D28:D29"/>
    <mergeCell ref="E28:E29"/>
    <mergeCell ref="F28:F29"/>
    <mergeCell ref="B40:C40"/>
    <mergeCell ref="F40:H40"/>
    <mergeCell ref="B36:C36"/>
    <mergeCell ref="F36:H36"/>
    <mergeCell ref="C20:C21"/>
    <mergeCell ref="G20:G21"/>
    <mergeCell ref="G28:G29"/>
    <mergeCell ref="G26:G27"/>
    <mergeCell ref="G22:G23"/>
    <mergeCell ref="E22:E23"/>
    <mergeCell ref="E24:E25"/>
    <mergeCell ref="F24:F25"/>
    <mergeCell ref="G24:G25"/>
    <mergeCell ref="B18:B19"/>
    <mergeCell ref="C18:C19"/>
    <mergeCell ref="D18:D19"/>
    <mergeCell ref="E18:E19"/>
    <mergeCell ref="F18:F19"/>
    <mergeCell ref="G18:G19"/>
    <mergeCell ref="F22:F23"/>
  </mergeCells>
  <printOptions/>
  <pageMargins left="0.2755905511811024" right="0.15748031496062992" top="0.7480314960629921" bottom="0.7480314960629921" header="0.31496062992125984" footer="0.31496062992125984"/>
  <pageSetup fitToWidth="0" fitToHeight="1" orientation="landscape" paperSize="154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6"/>
  <sheetViews>
    <sheetView zoomScale="88" zoomScaleNormal="88" zoomScalePageLayoutView="0" workbookViewId="0" topLeftCell="A18">
      <selection activeCell="E32" sqref="E32"/>
    </sheetView>
  </sheetViews>
  <sheetFormatPr defaultColWidth="11.421875" defaultRowHeight="15"/>
  <cols>
    <col min="1" max="1" width="7.57421875" style="0" customWidth="1"/>
    <col min="2" max="2" width="39.8515625" style="0" customWidth="1"/>
    <col min="3" max="3" width="20.57421875" style="0" customWidth="1"/>
    <col min="4" max="4" width="12.00390625" style="0" customWidth="1"/>
    <col min="6" max="6" width="8.421875" style="0" customWidth="1"/>
    <col min="7" max="7" width="10.140625" style="0" hidden="1" customWidth="1"/>
    <col min="8" max="8" width="14.421875" style="0" customWidth="1"/>
    <col min="9" max="9" width="23.57421875" style="0" customWidth="1"/>
    <col min="10" max="10" width="25.421875" style="0" customWidth="1"/>
    <col min="11" max="11" width="23.140625" style="0" customWidth="1"/>
    <col min="12" max="12" width="28.57421875" style="0" customWidth="1"/>
    <col min="13" max="13" width="28.421875" style="0" customWidth="1"/>
    <col min="14" max="14" width="30.140625" style="0" customWidth="1"/>
    <col min="15" max="15" width="27.421875" style="0" customWidth="1"/>
    <col min="16" max="16" width="29.28125" style="0" customWidth="1"/>
    <col min="17" max="17" width="29.8515625" style="0" bestFit="1" customWidth="1"/>
    <col min="18" max="18" width="21.00390625" style="0" customWidth="1"/>
    <col min="19" max="19" width="29.421875" style="0" customWidth="1"/>
    <col min="20" max="20" width="28.8515625" style="0" customWidth="1"/>
    <col min="21" max="21" width="26.140625" style="0" customWidth="1"/>
    <col min="22" max="22" width="17.140625" style="0" customWidth="1"/>
    <col min="23" max="23" width="16.8515625" style="0" customWidth="1"/>
  </cols>
  <sheetData>
    <row r="2" ht="51" customHeight="1">
      <c r="B2" s="168">
        <v>3</v>
      </c>
    </row>
    <row r="3" spans="2:4" ht="35.25" customHeight="1">
      <c r="B3" s="157" t="s">
        <v>119</v>
      </c>
      <c r="C3" s="157"/>
      <c r="D3" s="156"/>
    </row>
    <row r="4" ht="30.75" customHeight="1"/>
    <row r="5" spans="1:28" ht="42" customHeight="1">
      <c r="A5" s="45"/>
      <c r="B5" s="181" t="s">
        <v>25</v>
      </c>
      <c r="C5" s="561" t="s">
        <v>127</v>
      </c>
      <c r="D5" s="562"/>
      <c r="E5" s="562"/>
      <c r="F5" s="562"/>
      <c r="G5" s="562"/>
      <c r="H5" s="562"/>
      <c r="I5" s="563"/>
      <c r="J5" s="47"/>
      <c r="K5" s="45"/>
      <c r="L5" s="45"/>
      <c r="M5" s="45"/>
      <c r="N5" s="47"/>
      <c r="O5" s="47"/>
      <c r="P5" s="47"/>
      <c r="Q5" s="47"/>
      <c r="R5" s="47"/>
      <c r="S5" s="47"/>
      <c r="T5" s="47"/>
      <c r="U5" s="47"/>
      <c r="V5" s="47"/>
      <c r="W5" s="47"/>
      <c r="X5" s="42"/>
      <c r="Y5" s="41"/>
      <c r="Z5" s="41"/>
      <c r="AA5" s="41"/>
      <c r="AB5" s="44"/>
    </row>
    <row r="6" spans="1:28" ht="31.5" customHeight="1">
      <c r="A6" s="45"/>
      <c r="B6" s="181" t="s">
        <v>26</v>
      </c>
      <c r="C6" s="564">
        <v>2024</v>
      </c>
      <c r="D6" s="565"/>
      <c r="E6" s="565"/>
      <c r="F6" s="565"/>
      <c r="G6" s="565"/>
      <c r="H6" s="565"/>
      <c r="I6" s="566"/>
      <c r="J6" s="47"/>
      <c r="K6" s="45"/>
      <c r="L6" s="45"/>
      <c r="M6" s="45"/>
      <c r="N6" s="47"/>
      <c r="O6" s="47"/>
      <c r="P6" s="47"/>
      <c r="Q6" s="47"/>
      <c r="R6" s="47"/>
      <c r="S6" s="47"/>
      <c r="T6" s="47"/>
      <c r="U6" s="47"/>
      <c r="V6" s="47"/>
      <c r="W6" s="47"/>
      <c r="X6" s="42"/>
      <c r="Y6" s="41"/>
      <c r="Z6" s="41"/>
      <c r="AA6" s="41"/>
      <c r="AB6" s="44"/>
    </row>
    <row r="7" spans="1:28" ht="31.5" customHeight="1">
      <c r="A7" s="45"/>
      <c r="B7" s="181" t="s">
        <v>27</v>
      </c>
      <c r="C7" s="567" t="s">
        <v>123</v>
      </c>
      <c r="D7" s="568"/>
      <c r="E7" s="568"/>
      <c r="F7" s="568"/>
      <c r="G7" s="568"/>
      <c r="H7" s="568"/>
      <c r="I7" s="569"/>
      <c r="J7" s="47"/>
      <c r="K7" s="45"/>
      <c r="L7" s="45"/>
      <c r="M7" s="45"/>
      <c r="N7" s="47"/>
      <c r="O7" s="47"/>
      <c r="P7" s="47"/>
      <c r="Q7" s="47"/>
      <c r="R7" s="47"/>
      <c r="S7" s="47"/>
      <c r="T7" s="47"/>
      <c r="U7" s="47"/>
      <c r="V7" s="47"/>
      <c r="W7" s="47"/>
      <c r="X7" s="42"/>
      <c r="Y7" s="41"/>
      <c r="Z7" s="41"/>
      <c r="AA7" s="41"/>
      <c r="AB7" s="44"/>
    </row>
    <row r="8" spans="1:28" ht="68.25" customHeight="1">
      <c r="A8" s="45"/>
      <c r="B8" s="181" t="s">
        <v>28</v>
      </c>
      <c r="C8" s="570" t="s">
        <v>137</v>
      </c>
      <c r="D8" s="571"/>
      <c r="E8" s="571"/>
      <c r="F8" s="571"/>
      <c r="G8" s="571"/>
      <c r="H8" s="571"/>
      <c r="I8" s="572"/>
      <c r="J8" s="47"/>
      <c r="K8" s="45"/>
      <c r="L8" s="45"/>
      <c r="M8" s="45"/>
      <c r="N8" s="47"/>
      <c r="O8" s="47"/>
      <c r="P8" s="47"/>
      <c r="Q8" s="47"/>
      <c r="R8" s="47"/>
      <c r="S8" s="47"/>
      <c r="T8" s="47"/>
      <c r="U8" s="47"/>
      <c r="V8" s="47"/>
      <c r="W8" s="47"/>
      <c r="X8" s="42"/>
      <c r="Y8" s="41"/>
      <c r="Z8" s="41"/>
      <c r="AA8" s="41"/>
      <c r="AB8" s="48"/>
    </row>
    <row r="9" spans="1:28" ht="36" customHeight="1">
      <c r="A9" s="45"/>
      <c r="B9" s="181" t="s">
        <v>29</v>
      </c>
      <c r="C9" s="573" t="s">
        <v>124</v>
      </c>
      <c r="D9" s="574"/>
      <c r="E9" s="574"/>
      <c r="F9" s="574"/>
      <c r="G9" s="574"/>
      <c r="H9" s="574"/>
      <c r="I9" s="575"/>
      <c r="J9" s="47"/>
      <c r="K9" s="45"/>
      <c r="L9" s="45"/>
      <c r="M9" s="45"/>
      <c r="N9" s="47"/>
      <c r="O9" s="47"/>
      <c r="P9" s="47"/>
      <c r="Q9" s="47"/>
      <c r="R9" s="47"/>
      <c r="S9" s="47"/>
      <c r="T9" s="47"/>
      <c r="U9" s="47"/>
      <c r="V9" s="47"/>
      <c r="W9" s="47"/>
      <c r="X9" s="42"/>
      <c r="Y9" s="41"/>
      <c r="Z9" s="41"/>
      <c r="AA9" s="41"/>
      <c r="AB9" s="44"/>
    </row>
    <row r="10" spans="1:28" ht="28.5">
      <c r="A10" s="49"/>
      <c r="B10" s="50"/>
      <c r="C10" s="50"/>
      <c r="D10" s="50"/>
      <c r="E10" s="50"/>
      <c r="F10" s="50"/>
      <c r="G10" s="50"/>
      <c r="H10" s="50"/>
      <c r="I10" s="50"/>
      <c r="J10" s="51"/>
      <c r="K10" s="49"/>
      <c r="L10" s="49"/>
      <c r="M10" s="4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43"/>
      <c r="Y10" s="41"/>
      <c r="Z10" s="41"/>
      <c r="AA10" s="41"/>
      <c r="AB10" s="44"/>
    </row>
    <row r="11" spans="1:28" ht="28.5">
      <c r="A11" s="45"/>
      <c r="B11" s="45"/>
      <c r="C11" s="45"/>
      <c r="D11" s="45"/>
      <c r="E11" s="364" t="s">
        <v>143</v>
      </c>
      <c r="F11" s="364"/>
      <c r="G11" s="364"/>
      <c r="H11" s="364"/>
      <c r="I11" s="364"/>
      <c r="J11" s="364"/>
      <c r="K11" s="364"/>
      <c r="L11" s="364"/>
      <c r="M11" s="364"/>
      <c r="N11" s="179"/>
      <c r="O11" s="179"/>
      <c r="P11" s="179"/>
      <c r="Q11" s="179"/>
      <c r="R11" s="179"/>
      <c r="S11" s="179"/>
      <c r="T11" s="179"/>
      <c r="U11" s="45"/>
      <c r="V11" s="45"/>
      <c r="W11" s="45"/>
      <c r="X11" s="44"/>
      <c r="Y11" s="41"/>
      <c r="Z11" s="41"/>
      <c r="AA11" s="41"/>
      <c r="AB11" s="44"/>
    </row>
    <row r="12" spans="1:28" ht="28.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7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4"/>
      <c r="Y12" s="41"/>
      <c r="Z12" s="41"/>
      <c r="AA12" s="41"/>
      <c r="AB12" s="44"/>
    </row>
    <row r="13" spans="1:28" ht="28.5" thickBot="1">
      <c r="A13" s="45"/>
      <c r="B13" s="5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4"/>
      <c r="Y13" s="41"/>
      <c r="Z13" s="41"/>
      <c r="AA13" s="41"/>
      <c r="AB13" s="41"/>
    </row>
    <row r="14" spans="1:28" ht="28.5" thickBot="1">
      <c r="A14" s="552" t="s">
        <v>17</v>
      </c>
      <c r="B14" s="553"/>
      <c r="C14" s="553"/>
      <c r="D14" s="553"/>
      <c r="E14" s="553"/>
      <c r="F14" s="553"/>
      <c r="G14" s="554"/>
      <c r="H14" s="576" t="s">
        <v>20</v>
      </c>
      <c r="I14" s="552" t="s">
        <v>92</v>
      </c>
      <c r="J14" s="553"/>
      <c r="K14" s="553"/>
      <c r="L14" s="554"/>
      <c r="M14" s="552" t="s">
        <v>22</v>
      </c>
      <c r="N14" s="553"/>
      <c r="O14" s="554"/>
      <c r="P14" s="552" t="s">
        <v>0</v>
      </c>
      <c r="Q14" s="553"/>
      <c r="R14" s="553"/>
      <c r="S14" s="553"/>
      <c r="T14" s="553"/>
      <c r="U14" s="554"/>
      <c r="V14" s="555" t="s">
        <v>75</v>
      </c>
      <c r="W14" s="556"/>
      <c r="X14" s="44"/>
      <c r="Y14" s="41"/>
      <c r="Z14" s="41"/>
      <c r="AA14" s="41"/>
      <c r="AB14" s="41"/>
    </row>
    <row r="15" spans="1:28" ht="117" customHeight="1">
      <c r="A15" s="557" t="s">
        <v>15</v>
      </c>
      <c r="B15" s="559" t="s">
        <v>16</v>
      </c>
      <c r="C15" s="559" t="s">
        <v>61</v>
      </c>
      <c r="D15" s="559" t="s">
        <v>6</v>
      </c>
      <c r="E15" s="559" t="s">
        <v>53</v>
      </c>
      <c r="F15" s="559" t="s">
        <v>112</v>
      </c>
      <c r="G15" s="559" t="s">
        <v>24</v>
      </c>
      <c r="H15" s="577"/>
      <c r="I15" s="538" t="s">
        <v>111</v>
      </c>
      <c r="J15" s="33" t="s">
        <v>110</v>
      </c>
      <c r="K15" s="33" t="s">
        <v>109</v>
      </c>
      <c r="L15" s="33" t="s">
        <v>14</v>
      </c>
      <c r="M15" s="33" t="s">
        <v>103</v>
      </c>
      <c r="N15" s="33" t="s">
        <v>102</v>
      </c>
      <c r="O15" s="33" t="s">
        <v>73</v>
      </c>
      <c r="P15" s="33" t="s">
        <v>105</v>
      </c>
      <c r="Q15" s="33" t="s">
        <v>104</v>
      </c>
      <c r="R15" s="538" t="s">
        <v>4</v>
      </c>
      <c r="S15" s="33" t="s">
        <v>106</v>
      </c>
      <c r="T15" s="33" t="s">
        <v>96</v>
      </c>
      <c r="U15" s="33" t="s">
        <v>95</v>
      </c>
      <c r="V15" s="540" t="s">
        <v>5</v>
      </c>
      <c r="W15" s="542" t="s">
        <v>62</v>
      </c>
      <c r="X15" s="41"/>
      <c r="Y15" s="41"/>
      <c r="Z15" s="41"/>
      <c r="AA15" s="41"/>
      <c r="AB15" s="41"/>
    </row>
    <row r="16" spans="1:28" ht="27" customHeight="1" thickBot="1">
      <c r="A16" s="558"/>
      <c r="B16" s="560"/>
      <c r="C16" s="560"/>
      <c r="D16" s="560"/>
      <c r="E16" s="560"/>
      <c r="F16" s="560"/>
      <c r="G16" s="560"/>
      <c r="H16" s="578"/>
      <c r="I16" s="539"/>
      <c r="J16" s="56" t="s">
        <v>91</v>
      </c>
      <c r="K16" s="56" t="s">
        <v>68</v>
      </c>
      <c r="L16" s="56" t="s">
        <v>67</v>
      </c>
      <c r="M16" s="56" t="s">
        <v>98</v>
      </c>
      <c r="N16" s="56" t="s">
        <v>91</v>
      </c>
      <c r="O16" s="57" t="s">
        <v>67</v>
      </c>
      <c r="P16" s="56" t="s">
        <v>91</v>
      </c>
      <c r="Q16" s="56" t="s">
        <v>91</v>
      </c>
      <c r="R16" s="539"/>
      <c r="S16" s="34" t="s">
        <v>68</v>
      </c>
      <c r="T16" s="56" t="s">
        <v>68</v>
      </c>
      <c r="U16" s="57" t="s">
        <v>93</v>
      </c>
      <c r="V16" s="541"/>
      <c r="W16" s="543"/>
      <c r="X16" s="41"/>
      <c r="Y16" s="41"/>
      <c r="Z16" s="41"/>
      <c r="AA16" s="41"/>
      <c r="AB16" s="41"/>
    </row>
    <row r="17" spans="1:28" s="14" customFormat="1" ht="28.5">
      <c r="A17" s="544">
        <v>1</v>
      </c>
      <c r="B17" s="436" t="s">
        <v>155</v>
      </c>
      <c r="C17" s="448"/>
      <c r="D17" s="421">
        <v>0</v>
      </c>
      <c r="E17" s="546" t="s">
        <v>54</v>
      </c>
      <c r="F17" s="548">
        <v>1</v>
      </c>
      <c r="G17" s="550" t="s">
        <v>115</v>
      </c>
      <c r="H17" s="166" t="s">
        <v>18</v>
      </c>
      <c r="I17" s="164">
        <v>45293</v>
      </c>
      <c r="J17" s="164">
        <f>I17+6</f>
        <v>45299</v>
      </c>
      <c r="K17" s="164">
        <f>J17+3</f>
        <v>45302</v>
      </c>
      <c r="L17" s="164">
        <f>K17+18</f>
        <v>45320</v>
      </c>
      <c r="M17" s="164">
        <f>L17+7</f>
        <v>45327</v>
      </c>
      <c r="N17" s="164">
        <f>M17+7</f>
        <v>45334</v>
      </c>
      <c r="O17" s="164">
        <f>N17+15</f>
        <v>45349</v>
      </c>
      <c r="P17" s="164">
        <f>O17+6</f>
        <v>45355</v>
      </c>
      <c r="Q17" s="164">
        <f>P17+7</f>
        <v>45362</v>
      </c>
      <c r="R17" s="184"/>
      <c r="S17" s="186">
        <f>Q17+4</f>
        <v>45366</v>
      </c>
      <c r="T17" s="164">
        <f>S17+3</f>
        <v>45369</v>
      </c>
      <c r="U17" s="164">
        <f>T17+7</f>
        <v>45376</v>
      </c>
      <c r="V17" s="60"/>
      <c r="W17" s="61"/>
      <c r="X17" s="167"/>
      <c r="Y17" s="167"/>
      <c r="Z17" s="167"/>
      <c r="AA17" s="167"/>
      <c r="AB17" s="167"/>
    </row>
    <row r="18" spans="1:28" s="14" customFormat="1" ht="28.5">
      <c r="A18" s="545"/>
      <c r="B18" s="437"/>
      <c r="C18" s="449"/>
      <c r="D18" s="422"/>
      <c r="E18" s="547"/>
      <c r="F18" s="549"/>
      <c r="G18" s="551"/>
      <c r="H18" s="58" t="s">
        <v>19</v>
      </c>
      <c r="I18" s="58"/>
      <c r="J18" s="58"/>
      <c r="K18" s="58"/>
      <c r="L18" s="58"/>
      <c r="M18" s="58"/>
      <c r="N18" s="58"/>
      <c r="O18" s="58"/>
      <c r="P18" s="58"/>
      <c r="Q18" s="58"/>
      <c r="R18" s="184"/>
      <c r="S18" s="58"/>
      <c r="T18" s="58"/>
      <c r="U18" s="58"/>
      <c r="V18" s="58"/>
      <c r="W18" s="58"/>
      <c r="X18" s="58"/>
      <c r="Y18" s="58"/>
      <c r="Z18" s="58"/>
      <c r="AA18" s="58"/>
      <c r="AB18" s="167"/>
    </row>
    <row r="19" spans="1:28" s="14" customFormat="1" ht="28.5" customHeight="1">
      <c r="A19" s="544">
        <v>2</v>
      </c>
      <c r="B19" s="436" t="s">
        <v>150</v>
      </c>
      <c r="C19" s="448"/>
      <c r="D19" s="421">
        <v>0</v>
      </c>
      <c r="E19" s="546" t="s">
        <v>54</v>
      </c>
      <c r="F19" s="548">
        <v>2</v>
      </c>
      <c r="G19" s="550" t="s">
        <v>115</v>
      </c>
      <c r="H19" s="166" t="s">
        <v>18</v>
      </c>
      <c r="I19" s="164">
        <v>45293</v>
      </c>
      <c r="J19" s="164">
        <f>I19+6</f>
        <v>45299</v>
      </c>
      <c r="K19" s="164">
        <f>J19+3</f>
        <v>45302</v>
      </c>
      <c r="L19" s="164">
        <f>K19+18</f>
        <v>45320</v>
      </c>
      <c r="M19" s="164">
        <f>L19+7</f>
        <v>45327</v>
      </c>
      <c r="N19" s="164">
        <f>M19+7</f>
        <v>45334</v>
      </c>
      <c r="O19" s="164">
        <f>N19+15</f>
        <v>45349</v>
      </c>
      <c r="P19" s="164">
        <f>O19+6</f>
        <v>45355</v>
      </c>
      <c r="Q19" s="164">
        <f>P19+7</f>
        <v>45362</v>
      </c>
      <c r="R19" s="184"/>
      <c r="S19" s="186">
        <f>Q19+4</f>
        <v>45366</v>
      </c>
      <c r="T19" s="164">
        <f>S19+3</f>
        <v>45369</v>
      </c>
      <c r="U19" s="164">
        <f>T19+7</f>
        <v>45376</v>
      </c>
      <c r="V19" s="60"/>
      <c r="W19" s="61"/>
      <c r="X19" s="167"/>
      <c r="Y19" s="167"/>
      <c r="Z19" s="167"/>
      <c r="AA19" s="167"/>
      <c r="AB19" s="167"/>
    </row>
    <row r="20" spans="1:28" s="14" customFormat="1" ht="28.5" thickBot="1">
      <c r="A20" s="545"/>
      <c r="B20" s="437"/>
      <c r="C20" s="449"/>
      <c r="D20" s="422"/>
      <c r="E20" s="547"/>
      <c r="F20" s="549"/>
      <c r="G20" s="551"/>
      <c r="H20" s="58" t="s">
        <v>19</v>
      </c>
      <c r="I20" s="58"/>
      <c r="J20" s="58"/>
      <c r="K20" s="58"/>
      <c r="L20" s="58"/>
      <c r="M20" s="58"/>
      <c r="N20" s="58"/>
      <c r="O20" s="58"/>
      <c r="P20" s="58"/>
      <c r="Q20" s="58"/>
      <c r="R20" s="185"/>
      <c r="S20" s="59"/>
      <c r="T20" s="58"/>
      <c r="U20" s="58"/>
      <c r="V20" s="58"/>
      <c r="W20" s="58"/>
      <c r="X20" s="167"/>
      <c r="Y20" s="167"/>
      <c r="Z20" s="167"/>
      <c r="AA20" s="167"/>
      <c r="AB20" s="167"/>
    </row>
    <row r="21" spans="1:28" ht="42" customHeight="1" thickBot="1">
      <c r="A21" s="62"/>
      <c r="B21" s="63" t="s">
        <v>2</v>
      </c>
      <c r="C21" s="180"/>
      <c r="D21" s="64"/>
      <c r="E21" s="65"/>
      <c r="F21" s="65"/>
      <c r="G21" s="66"/>
      <c r="H21" s="67"/>
      <c r="I21" s="68"/>
      <c r="J21" s="68"/>
      <c r="K21" s="69"/>
      <c r="L21" s="70"/>
      <c r="M21" s="71"/>
      <c r="N21" s="68"/>
      <c r="O21" s="72"/>
      <c r="P21" s="71"/>
      <c r="Q21" s="69"/>
      <c r="R21" s="73"/>
      <c r="S21" s="73"/>
      <c r="T21" s="73"/>
      <c r="U21" s="74"/>
      <c r="V21" s="71"/>
      <c r="W21" s="72"/>
      <c r="X21" s="41"/>
      <c r="Y21" s="41"/>
      <c r="Z21" s="41"/>
      <c r="AA21" s="41"/>
      <c r="AB21" s="41"/>
    </row>
    <row r="22" spans="1:28" ht="28.5" thickBot="1">
      <c r="A22" s="36"/>
      <c r="B22" s="36"/>
      <c r="C22" s="36"/>
      <c r="D22" s="36"/>
      <c r="E22" s="36"/>
      <c r="F22" s="36"/>
      <c r="G22" s="36"/>
      <c r="H22" s="36"/>
      <c r="I22" s="36"/>
      <c r="J22" s="75"/>
      <c r="K22" s="75"/>
      <c r="L22" s="75"/>
      <c r="M22" s="75"/>
      <c r="N22" s="75"/>
      <c r="O22" s="75"/>
      <c r="P22" s="75"/>
      <c r="Q22" s="75"/>
      <c r="R22" s="76"/>
      <c r="S22" s="75"/>
      <c r="T22" s="75"/>
      <c r="U22" s="75"/>
      <c r="V22" s="77"/>
      <c r="W22" s="78"/>
      <c r="X22" s="53"/>
      <c r="Y22" s="41"/>
      <c r="Z22" s="41"/>
      <c r="AA22" s="41"/>
      <c r="AB22" s="41"/>
    </row>
    <row r="23" spans="1:28" ht="28.5" thickBot="1">
      <c r="A23" s="36"/>
      <c r="B23" s="312" t="s">
        <v>30</v>
      </c>
      <c r="C23" s="313"/>
      <c r="D23" s="313"/>
      <c r="E23" s="313"/>
      <c r="F23" s="314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4"/>
      <c r="Y23" s="41"/>
      <c r="Z23" s="41"/>
      <c r="AA23" s="41"/>
      <c r="AB23" s="41"/>
    </row>
    <row r="24" spans="1:28" ht="28.5" thickBot="1">
      <c r="A24" s="36"/>
      <c r="B24" s="79" t="s">
        <v>72</v>
      </c>
      <c r="C24" s="315" t="s">
        <v>159</v>
      </c>
      <c r="D24" s="316"/>
      <c r="E24" s="317"/>
      <c r="F24" s="31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40"/>
      <c r="W24" s="40"/>
      <c r="X24" s="44"/>
      <c r="Y24" s="41"/>
      <c r="Z24" s="41"/>
      <c r="AA24" s="41"/>
      <c r="AB24" s="41"/>
    </row>
    <row r="25" spans="1:28" ht="28.5" thickBot="1">
      <c r="A25" s="45"/>
      <c r="B25" s="54"/>
      <c r="C25" s="55"/>
      <c r="D25" s="55"/>
      <c r="E25" s="55"/>
      <c r="F25" s="5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4"/>
      <c r="W25" s="44"/>
      <c r="X25" s="44"/>
      <c r="Y25" s="41"/>
      <c r="Z25" s="41"/>
      <c r="AA25" s="41"/>
      <c r="AB25" s="41"/>
    </row>
    <row r="26" spans="1:28" ht="28.5" thickBot="1">
      <c r="A26" s="45"/>
      <c r="B26" s="311" t="s">
        <v>31</v>
      </c>
      <c r="C26" s="311"/>
      <c r="D26" s="343" t="s">
        <v>38</v>
      </c>
      <c r="E26" s="344"/>
      <c r="F26" s="344"/>
      <c r="G26" s="344"/>
      <c r="H26" s="345"/>
      <c r="I26" s="80"/>
      <c r="J26" s="346" t="s">
        <v>47</v>
      </c>
      <c r="K26" s="347"/>
      <c r="L26" s="348" t="s">
        <v>48</v>
      </c>
      <c r="M26" s="349"/>
      <c r="N26" s="350"/>
      <c r="O26" s="80"/>
      <c r="P26" s="335" t="s">
        <v>53</v>
      </c>
      <c r="Q26" s="336"/>
      <c r="R26" s="336"/>
      <c r="S26" s="336"/>
      <c r="T26" s="337"/>
      <c r="U26" s="80"/>
      <c r="V26" s="81"/>
      <c r="W26" s="81"/>
      <c r="X26" s="81"/>
      <c r="Y26" s="82"/>
      <c r="Z26" s="82"/>
      <c r="AA26" s="82"/>
      <c r="AB26" s="41"/>
    </row>
    <row r="27" spans="1:28" ht="28.5" thickBot="1">
      <c r="A27" s="45"/>
      <c r="B27" s="311" t="s">
        <v>32</v>
      </c>
      <c r="C27" s="311"/>
      <c r="D27" s="83" t="s">
        <v>39</v>
      </c>
      <c r="E27" s="84"/>
      <c r="F27" s="338" t="s">
        <v>40</v>
      </c>
      <c r="G27" s="339"/>
      <c r="H27" s="340"/>
      <c r="I27" s="80"/>
      <c r="J27" s="341">
        <v>1</v>
      </c>
      <c r="K27" s="342"/>
      <c r="L27" s="332" t="s">
        <v>50</v>
      </c>
      <c r="M27" s="333"/>
      <c r="N27" s="334"/>
      <c r="O27" s="80"/>
      <c r="P27" s="85" t="s">
        <v>54</v>
      </c>
      <c r="Q27" s="332" t="s">
        <v>55</v>
      </c>
      <c r="R27" s="333"/>
      <c r="S27" s="333"/>
      <c r="T27" s="334"/>
      <c r="U27" s="80"/>
      <c r="V27" s="81"/>
      <c r="W27" s="81"/>
      <c r="X27" s="81"/>
      <c r="Y27" s="82"/>
      <c r="Z27" s="82"/>
      <c r="AA27" s="82"/>
      <c r="AB27" s="41"/>
    </row>
    <row r="28" spans="1:28" ht="28.5" thickBot="1">
      <c r="A28" s="45"/>
      <c r="B28" s="311" t="s">
        <v>33</v>
      </c>
      <c r="C28" s="311"/>
      <c r="D28" s="86" t="s">
        <v>41</v>
      </c>
      <c r="E28" s="87"/>
      <c r="F28" s="319" t="s">
        <v>42</v>
      </c>
      <c r="G28" s="320"/>
      <c r="H28" s="321"/>
      <c r="I28" s="80"/>
      <c r="J28" s="330">
        <v>2</v>
      </c>
      <c r="K28" s="331"/>
      <c r="L28" s="332" t="s">
        <v>51</v>
      </c>
      <c r="M28" s="333"/>
      <c r="N28" s="334"/>
      <c r="O28" s="80"/>
      <c r="P28" s="88" t="s">
        <v>56</v>
      </c>
      <c r="Q28" s="332" t="s">
        <v>57</v>
      </c>
      <c r="R28" s="333"/>
      <c r="S28" s="333"/>
      <c r="T28" s="334"/>
      <c r="U28" s="80"/>
      <c r="V28" s="81"/>
      <c r="W28" s="81"/>
      <c r="X28" s="81"/>
      <c r="Y28" s="82"/>
      <c r="Z28" s="82"/>
      <c r="AA28" s="82"/>
      <c r="AB28" s="41"/>
    </row>
    <row r="29" spans="1:28" ht="28.5" thickBot="1">
      <c r="A29" s="45"/>
      <c r="B29" s="311" t="s">
        <v>34</v>
      </c>
      <c r="C29" s="311"/>
      <c r="D29" s="83" t="s">
        <v>115</v>
      </c>
      <c r="E29" s="84"/>
      <c r="F29" s="319" t="s">
        <v>118</v>
      </c>
      <c r="G29" s="320"/>
      <c r="H29" s="321"/>
      <c r="I29" s="80"/>
      <c r="J29" s="330">
        <v>3</v>
      </c>
      <c r="K29" s="331"/>
      <c r="L29" s="332" t="s">
        <v>52</v>
      </c>
      <c r="M29" s="333"/>
      <c r="N29" s="334"/>
      <c r="O29" s="80"/>
      <c r="P29" s="89" t="s">
        <v>58</v>
      </c>
      <c r="Q29" s="324" t="s">
        <v>59</v>
      </c>
      <c r="R29" s="325"/>
      <c r="S29" s="325"/>
      <c r="T29" s="326"/>
      <c r="U29" s="80"/>
      <c r="V29" s="81"/>
      <c r="W29" s="81"/>
      <c r="X29" s="81"/>
      <c r="Y29" s="82"/>
      <c r="Z29" s="82"/>
      <c r="AA29" s="82"/>
      <c r="AB29" s="41"/>
    </row>
    <row r="30" spans="1:28" ht="28.5" thickBot="1">
      <c r="A30" s="45"/>
      <c r="B30" s="311" t="s">
        <v>35</v>
      </c>
      <c r="C30" s="311"/>
      <c r="D30" s="86" t="s">
        <v>43</v>
      </c>
      <c r="E30" s="87"/>
      <c r="F30" s="319" t="s">
        <v>44</v>
      </c>
      <c r="G30" s="320"/>
      <c r="H30" s="321"/>
      <c r="I30" s="80"/>
      <c r="J30" s="322">
        <v>4</v>
      </c>
      <c r="K30" s="323"/>
      <c r="L30" s="324" t="s">
        <v>49</v>
      </c>
      <c r="M30" s="325"/>
      <c r="N30" s="326"/>
      <c r="O30" s="80"/>
      <c r="P30" s="80"/>
      <c r="Q30" s="80"/>
      <c r="R30" s="80"/>
      <c r="S30" s="80"/>
      <c r="T30" s="80"/>
      <c r="U30" s="80"/>
      <c r="V30" s="81"/>
      <c r="W30" s="81"/>
      <c r="X30" s="81"/>
      <c r="Y30" s="82"/>
      <c r="Z30" s="82"/>
      <c r="AA30" s="82"/>
      <c r="AB30" s="41"/>
    </row>
    <row r="31" spans="1:28" ht="28.5" thickBot="1">
      <c r="A31" s="45"/>
      <c r="B31" s="311" t="s">
        <v>36</v>
      </c>
      <c r="C31" s="311"/>
      <c r="D31" s="90" t="s">
        <v>45</v>
      </c>
      <c r="E31" s="91"/>
      <c r="F31" s="327" t="s">
        <v>46</v>
      </c>
      <c r="G31" s="328"/>
      <c r="H31" s="329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1"/>
      <c r="X31" s="81"/>
      <c r="Y31" s="82"/>
      <c r="Z31" s="82"/>
      <c r="AA31" s="82"/>
      <c r="AB31" s="41"/>
    </row>
    <row r="32" spans="1:28" ht="28.5">
      <c r="A32" s="45"/>
      <c r="B32" s="311" t="s">
        <v>37</v>
      </c>
      <c r="C32" s="311"/>
      <c r="D32" s="311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  <c r="W32" s="81"/>
      <c r="X32" s="81"/>
      <c r="Y32" s="82"/>
      <c r="Z32" s="82"/>
      <c r="AA32" s="82"/>
      <c r="AB32" s="41"/>
    </row>
    <row r="33" spans="1:28" ht="28.5">
      <c r="A33" s="45"/>
      <c r="B33" s="92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81"/>
      <c r="X33" s="81"/>
      <c r="Y33" s="82"/>
      <c r="Z33" s="82"/>
      <c r="AA33" s="82"/>
      <c r="AB33" s="41"/>
    </row>
    <row r="34" spans="1:28" ht="28.5">
      <c r="A34" s="45"/>
      <c r="B34" s="80"/>
      <c r="C34" s="80"/>
      <c r="D34" s="80"/>
      <c r="E34" s="80"/>
      <c r="F34" s="80"/>
      <c r="G34" s="80"/>
      <c r="H34" s="80"/>
      <c r="I34" s="80"/>
      <c r="J34" s="93"/>
      <c r="K34" s="93"/>
      <c r="L34" s="93"/>
      <c r="M34" s="93"/>
      <c r="N34" s="93"/>
      <c r="O34" s="93"/>
      <c r="P34" s="93"/>
      <c r="Q34" s="93"/>
      <c r="R34" s="80"/>
      <c r="S34" s="80"/>
      <c r="T34" s="80"/>
      <c r="U34" s="80"/>
      <c r="V34" s="94">
        <f>+V22/20</f>
        <v>0</v>
      </c>
      <c r="W34" s="95" t="s">
        <v>74</v>
      </c>
      <c r="X34" s="81"/>
      <c r="Y34" s="82"/>
      <c r="Z34" s="82"/>
      <c r="AA34" s="82"/>
      <c r="AB34" s="41"/>
    </row>
    <row r="35" spans="1:28" ht="28.5">
      <c r="A35" s="45"/>
      <c r="B35" s="80"/>
      <c r="C35" s="96"/>
      <c r="D35" s="96"/>
      <c r="E35" s="96"/>
      <c r="F35" s="96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1"/>
      <c r="W35" s="81"/>
      <c r="X35" s="81"/>
      <c r="Y35" s="82"/>
      <c r="Z35" s="82"/>
      <c r="AA35" s="82"/>
      <c r="AB35" s="41"/>
    </row>
    <row r="36" spans="1:28" ht="28.5">
      <c r="A36" s="4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82"/>
      <c r="Z36" s="82"/>
      <c r="AA36" s="82"/>
      <c r="AB36" s="41"/>
    </row>
    <row r="37" spans="1:28" ht="28.5">
      <c r="A37" s="44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82"/>
      <c r="Z37" s="82"/>
      <c r="AA37" s="82"/>
      <c r="AB37" s="41"/>
    </row>
    <row r="38" spans="1:28" ht="28.5">
      <c r="A38" s="44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82"/>
      <c r="Z38" s="82"/>
      <c r="AA38" s="82"/>
      <c r="AB38" s="41"/>
    </row>
    <row r="39" spans="1:28" ht="28.5">
      <c r="A39" s="4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82"/>
      <c r="Z39" s="82"/>
      <c r="AA39" s="82"/>
      <c r="AB39" s="41"/>
    </row>
    <row r="40" spans="1:28" ht="28.5">
      <c r="A40" s="44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82"/>
      <c r="Z40" s="82"/>
      <c r="AA40" s="82"/>
      <c r="AB40" s="41"/>
    </row>
    <row r="41" spans="2:27" ht="2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2:27" ht="2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2:27" ht="2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</row>
    <row r="44" spans="2:27" ht="2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</row>
    <row r="45" spans="2:27" ht="2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</row>
    <row r="46" spans="2:27" ht="2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</row>
    <row r="47" spans="2:27" ht="2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 spans="2:27" ht="2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2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2:27" ht="2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2:27" ht="2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2:27" ht="2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2:27" ht="2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2:27" ht="2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2:27" ht="2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2:27" ht="2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2:27" ht="2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2:27" ht="2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2:27" ht="2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2:27" ht="2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spans="2:27" ht="2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spans="2:27" ht="2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2:27" ht="2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2:27" ht="2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spans="2:27" ht="2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spans="2:27" ht="2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2:27" ht="2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 spans="2:27" ht="2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spans="2:27" ht="2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</row>
    <row r="70" spans="2:27" ht="2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2:27" ht="2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</row>
    <row r="72" spans="2:27" ht="2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2:27" ht="2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</row>
    <row r="74" spans="2:27" ht="2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</row>
    <row r="75" spans="2:27" ht="2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</row>
    <row r="76" spans="2:27" ht="2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2:27" ht="2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spans="2:27" ht="2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</row>
    <row r="79" spans="2:27" ht="2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</row>
    <row r="80" spans="2:27" ht="2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</row>
    <row r="81" spans="2:27" ht="2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</row>
    <row r="82" spans="2:27" ht="2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</row>
    <row r="83" spans="2:27" ht="2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spans="2:27" ht="2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5" spans="2:27" ht="2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2:27" ht="2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</row>
    <row r="87" spans="2:27" ht="2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spans="2:27" ht="2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spans="2:27" ht="2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spans="2:27" ht="2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spans="2:27" ht="2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</row>
    <row r="92" spans="2:27" ht="2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</row>
    <row r="93" spans="2:27" ht="2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spans="2:27" ht="2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</row>
    <row r="95" spans="2:27" ht="2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</row>
    <row r="96" spans="2:27" ht="2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spans="2:27" ht="2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spans="2:27" ht="2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spans="2:27" ht="2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2:27" ht="2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spans="2:27" ht="2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spans="2:27" ht="2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spans="2:27" ht="2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spans="2:27" ht="2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spans="2:27" ht="2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spans="2:27" ht="2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spans="2:27" ht="2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spans="2:27" ht="2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spans="2:27" ht="2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spans="2:27" ht="2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spans="2:27" ht="21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spans="2:27" ht="21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2:27" ht="21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2:27" ht="21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2:27" ht="21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2:27" ht="21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2:27" ht="21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2:27" ht="21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2:27" ht="21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2:27" ht="21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2:27" ht="21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2:27" ht="21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spans="2:27" ht="21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</row>
    <row r="124" spans="2:27" ht="21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</row>
    <row r="125" spans="2:27" ht="21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spans="2:27" ht="21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2:27" ht="21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spans="2:27" ht="21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spans="2:27" ht="21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2:27" ht="21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</row>
    <row r="131" spans="2:27" ht="21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2:27" ht="21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2:27" ht="21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spans="2:27" ht="21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spans="2:27" ht="21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2:27" ht="21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spans="2:27" ht="21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spans="2:27" ht="21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2:27" ht="21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2:27" ht="21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2:27" ht="2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spans="2:27" ht="21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</row>
    <row r="143" spans="2:27" ht="21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</row>
    <row r="144" spans="2:27" ht="21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</row>
    <row r="145" spans="2:27" ht="21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spans="2:27" ht="21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spans="2:27" ht="21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</row>
    <row r="148" spans="2:27" ht="21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</row>
    <row r="149" spans="2:27" ht="21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</row>
    <row r="150" spans="2:27" ht="21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spans="2:27" ht="21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</row>
    <row r="152" spans="2:27" ht="21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spans="2:27" ht="21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spans="2:27" ht="21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spans="2:27" ht="21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spans="2:27" ht="21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</row>
    <row r="157" spans="2:27" ht="21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spans="2:27" ht="21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2:27" ht="21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spans="2:27" ht="21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2:27" ht="21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spans="2:27" ht="21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spans="2:27" ht="21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</row>
    <row r="164" spans="2:27" ht="21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</row>
    <row r="165" spans="2:27" ht="21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</row>
    <row r="166" spans="2:27" ht="21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spans="2:27" ht="21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spans="2:27" ht="21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2:27" ht="21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spans="2:27" ht="21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spans="2:27" ht="21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2:27" ht="21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</row>
    <row r="173" spans="2:27" ht="21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spans="2:27" ht="21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spans="2:27" ht="21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spans="2:27" ht="21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</row>
    <row r="177" spans="2:27" ht="21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2:27" ht="21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2:27" ht="21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2:27" ht="21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</row>
    <row r="181" spans="2:27" ht="21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2:27" ht="21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2:27" ht="21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spans="2:27" ht="21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2:27" ht="21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spans="2:27" ht="21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spans="2:27" ht="21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2:27" ht="21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2:27" ht="21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spans="2:27" ht="21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2:27" ht="21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spans="2:27" ht="21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spans="2:27" ht="21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</row>
    <row r="194" spans="2:27" ht="21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</row>
    <row r="195" spans="2:27" ht="21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</row>
    <row r="196" spans="2:27" ht="21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spans="2:27" ht="21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</row>
    <row r="198" spans="2:27" ht="21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spans="2:27" ht="21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</row>
    <row r="200" spans="2:27" ht="21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</row>
    <row r="201" spans="2:27" ht="21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</row>
    <row r="202" spans="2:27" ht="21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</row>
    <row r="203" spans="2:27" ht="21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spans="2:27" ht="21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</row>
    <row r="205" spans="2:27" ht="21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</row>
    <row r="206" spans="2:27" ht="21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spans="2:27" ht="21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</row>
    <row r="208" spans="2:27" ht="21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spans="2:27" ht="21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spans="2:27" ht="21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2:27" ht="21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spans="2:27" ht="21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</row>
    <row r="213" spans="2:27" ht="21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spans="2:27" ht="21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</row>
    <row r="215" spans="2:27" ht="21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</row>
    <row r="216" spans="2:27" ht="21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</row>
    <row r="217" spans="2:27" ht="21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</row>
    <row r="218" spans="2:27" ht="21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</row>
    <row r="219" spans="2:27" ht="21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</row>
    <row r="220" spans="2:27" ht="21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</row>
    <row r="221" spans="2:27" ht="21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</row>
    <row r="222" spans="2:27" ht="21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</row>
    <row r="223" spans="2:27" ht="21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</row>
    <row r="224" spans="2:27" ht="21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</row>
    <row r="225" spans="2:27" ht="21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</row>
    <row r="226" spans="2:27" ht="21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</row>
    <row r="227" spans="2:27" ht="21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spans="2:27" ht="21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spans="2:27" ht="21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</row>
    <row r="230" spans="2:27" ht="21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</row>
    <row r="231" spans="2:27" ht="21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</row>
    <row r="232" spans="2:27" ht="21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</row>
    <row r="233" spans="2:27" ht="21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</row>
    <row r="234" spans="2:27" ht="21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</row>
    <row r="235" spans="2:27" ht="21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</row>
    <row r="236" spans="2:27" ht="21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</row>
    <row r="237" spans="2:27" ht="21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</row>
    <row r="238" spans="2:27" ht="21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</row>
    <row r="239" spans="2:27" ht="21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</row>
    <row r="240" spans="2:27" ht="21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</row>
    <row r="241" spans="2:27" ht="21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</row>
    <row r="242" spans="2:27" ht="21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</row>
    <row r="243" spans="2:27" ht="21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</row>
    <row r="244" spans="2:27" ht="21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</row>
    <row r="245" spans="2:27" ht="21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</row>
    <row r="246" spans="2:27" ht="21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</row>
    <row r="247" spans="2:27" ht="21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spans="2:27" ht="21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spans="2:27" ht="21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</row>
    <row r="250" spans="2:27" ht="21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</row>
    <row r="251" spans="2:27" ht="21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</row>
    <row r="252" spans="2:27" ht="21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</row>
    <row r="253" spans="2:27" ht="21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</row>
    <row r="254" spans="2:27" ht="21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</row>
    <row r="255" spans="2:27" ht="21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</row>
    <row r="256" spans="2:27" ht="21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</row>
    <row r="257" spans="2:27" ht="21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</row>
    <row r="258" spans="2:27" ht="21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</row>
    <row r="259" spans="2:27" ht="21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</row>
    <row r="260" spans="2:27" ht="21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</row>
    <row r="261" spans="2:27" ht="21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</row>
    <row r="262" spans="2:27" ht="21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</row>
    <row r="263" spans="2:27" ht="21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</row>
    <row r="264" spans="2:27" ht="21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</row>
    <row r="265" spans="2:27" ht="21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</row>
    <row r="266" spans="2:27" ht="21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</row>
    <row r="267" spans="2:27" ht="21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</row>
    <row r="268" spans="2:27" ht="21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</row>
    <row r="269" spans="2:27" ht="21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</row>
    <row r="270" spans="2:27" ht="21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</row>
    <row r="271" spans="2:27" ht="21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</row>
    <row r="272" spans="2:27" ht="21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</row>
    <row r="273" spans="2:27" ht="21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</row>
    <row r="274" spans="2:27" ht="21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</row>
    <row r="275" spans="2:27" ht="21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</row>
    <row r="276" spans="2:27" ht="21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</row>
  </sheetData>
  <sheetProtection/>
  <mergeCells count="66">
    <mergeCell ref="G17:G18"/>
    <mergeCell ref="A17:A18"/>
    <mergeCell ref="B17:B18"/>
    <mergeCell ref="C17:C18"/>
    <mergeCell ref="D17:D18"/>
    <mergeCell ref="E17:E18"/>
    <mergeCell ref="F17:F18"/>
    <mergeCell ref="C5:I5"/>
    <mergeCell ref="C6:I6"/>
    <mergeCell ref="C7:I7"/>
    <mergeCell ref="C8:I8"/>
    <mergeCell ref="C9:I9"/>
    <mergeCell ref="A14:G14"/>
    <mergeCell ref="H14:H16"/>
    <mergeCell ref="E11:M11"/>
    <mergeCell ref="I14:L14"/>
    <mergeCell ref="M14:O14"/>
    <mergeCell ref="P14:U14"/>
    <mergeCell ref="V14:W14"/>
    <mergeCell ref="A15:A16"/>
    <mergeCell ref="B15:B16"/>
    <mergeCell ref="C15:C16"/>
    <mergeCell ref="D15:D16"/>
    <mergeCell ref="E15:E16"/>
    <mergeCell ref="F15:F16"/>
    <mergeCell ref="G15:G16"/>
    <mergeCell ref="I15:I16"/>
    <mergeCell ref="R15:R16"/>
    <mergeCell ref="V15:V16"/>
    <mergeCell ref="W15:W16"/>
    <mergeCell ref="A19:A20"/>
    <mergeCell ref="B19:B20"/>
    <mergeCell ref="C19:C20"/>
    <mergeCell ref="D19:D20"/>
    <mergeCell ref="E19:E20"/>
    <mergeCell ref="F19:F20"/>
    <mergeCell ref="G19:G20"/>
    <mergeCell ref="B23:F23"/>
    <mergeCell ref="C24:F24"/>
    <mergeCell ref="B26:C26"/>
    <mergeCell ref="D26:H26"/>
    <mergeCell ref="J26:K26"/>
    <mergeCell ref="L26:N26"/>
    <mergeCell ref="Q28:T28"/>
    <mergeCell ref="L29:N29"/>
    <mergeCell ref="Q29:T29"/>
    <mergeCell ref="P26:T26"/>
    <mergeCell ref="B27:C27"/>
    <mergeCell ref="F27:H27"/>
    <mergeCell ref="J27:K27"/>
    <mergeCell ref="L27:N27"/>
    <mergeCell ref="Q27:T27"/>
    <mergeCell ref="L30:N30"/>
    <mergeCell ref="B31:C31"/>
    <mergeCell ref="F31:H31"/>
    <mergeCell ref="B28:C28"/>
    <mergeCell ref="F28:H28"/>
    <mergeCell ref="J28:K28"/>
    <mergeCell ref="L28:N28"/>
    <mergeCell ref="B32:D32"/>
    <mergeCell ref="B29:C29"/>
    <mergeCell ref="F29:H29"/>
    <mergeCell ref="J29:K29"/>
    <mergeCell ref="B30:C30"/>
    <mergeCell ref="F30:H30"/>
    <mergeCell ref="J30:K30"/>
  </mergeCells>
  <printOptions/>
  <pageMargins left="0.7" right="0.7" top="0.75" bottom="0.75" header="0.3" footer="0.3"/>
  <pageSetup fitToWidth="0" fitToHeight="1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tabSelected="1" zoomScalePageLayoutView="0" workbookViewId="0" topLeftCell="A10">
      <selection activeCell="C17" sqref="C17"/>
    </sheetView>
  </sheetViews>
  <sheetFormatPr defaultColWidth="11.421875" defaultRowHeight="15"/>
  <cols>
    <col min="1" max="1" width="6.00390625" style="36" customWidth="1"/>
    <col min="2" max="2" width="85.421875" style="36" customWidth="1"/>
    <col min="3" max="3" width="30.7109375" style="161" customWidth="1"/>
    <col min="4" max="4" width="13.7109375" style="36" customWidth="1"/>
    <col min="5" max="5" width="10.57421875" style="36" customWidth="1"/>
    <col min="6" max="6" width="9.57421875" style="36" customWidth="1"/>
    <col min="7" max="7" width="11.421875" style="36" customWidth="1"/>
    <col min="8" max="8" width="18.421875" style="36" customWidth="1"/>
    <col min="9" max="9" width="34.8515625" style="36" customWidth="1"/>
    <col min="10" max="10" width="32.7109375" style="36" customWidth="1"/>
    <col min="11" max="11" width="45.140625" style="36" bestFit="1" customWidth="1"/>
    <col min="12" max="12" width="45.28125" style="36" bestFit="1" customWidth="1"/>
    <col min="13" max="13" width="45.140625" style="36" bestFit="1" customWidth="1"/>
    <col min="14" max="14" width="43.8515625" style="36" bestFit="1" customWidth="1"/>
    <col min="15" max="16" width="43.421875" style="36" bestFit="1" customWidth="1"/>
    <col min="17" max="19" width="45.8515625" style="36" bestFit="1" customWidth="1"/>
    <col min="20" max="20" width="36.140625" style="36" customWidth="1"/>
    <col min="21" max="21" width="31.421875" style="36" customWidth="1"/>
    <col min="22" max="22" width="32.7109375" style="36" customWidth="1"/>
    <col min="23" max="23" width="18.421875" style="36" customWidth="1"/>
    <col min="24" max="24" width="39.421875" style="36" bestFit="1" customWidth="1"/>
    <col min="25" max="25" width="44.00390625" style="36" bestFit="1" customWidth="1"/>
    <col min="26" max="26" width="32.8515625" style="36" customWidth="1"/>
    <col min="27" max="27" width="32.57421875" style="36" customWidth="1"/>
    <col min="28" max="28" width="14.8515625" style="36" customWidth="1"/>
    <col min="29" max="29" width="15.421875" style="36" customWidth="1"/>
    <col min="30" max="16384" width="11.421875" style="36" customWidth="1"/>
  </cols>
  <sheetData>
    <row r="2" ht="45.75">
      <c r="B2" s="168">
        <v>4</v>
      </c>
    </row>
    <row r="4" spans="1:29" ht="41.25" customHeight="1">
      <c r="A4" s="189"/>
      <c r="B4" s="190" t="s">
        <v>116</v>
      </c>
      <c r="C4" s="191"/>
      <c r="D4" s="192"/>
      <c r="E4" s="192"/>
      <c r="F4" s="193"/>
      <c r="G4" s="193"/>
      <c r="H4" s="194"/>
      <c r="I4" s="195"/>
      <c r="J4" s="189"/>
      <c r="K4" s="189"/>
      <c r="L4" s="189"/>
      <c r="M4" s="189"/>
      <c r="N4" s="189"/>
      <c r="O4" s="189"/>
      <c r="P4" s="196"/>
      <c r="Q4" s="196"/>
      <c r="R4" s="196"/>
      <c r="S4" s="189"/>
      <c r="T4" s="189"/>
      <c r="U4" s="11"/>
      <c r="V4" s="11"/>
      <c r="W4" s="11"/>
      <c r="X4" s="11"/>
      <c r="Y4" s="11"/>
      <c r="Z4" s="11"/>
      <c r="AA4" s="11"/>
      <c r="AB4" s="11"/>
      <c r="AC4" s="11"/>
    </row>
    <row r="5" spans="1:29" ht="21.75" customHeight="1">
      <c r="A5" s="197"/>
      <c r="B5" s="198"/>
      <c r="C5" s="199"/>
      <c r="D5" s="198"/>
      <c r="E5" s="198"/>
      <c r="F5" s="198"/>
      <c r="G5" s="198"/>
      <c r="H5" s="198"/>
      <c r="I5" s="198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"/>
      <c r="V5" s="19"/>
      <c r="W5" s="19"/>
      <c r="X5" s="133"/>
      <c r="Y5" s="19"/>
      <c r="Z5" s="19"/>
      <c r="AA5" s="19"/>
      <c r="AB5" s="19"/>
      <c r="AC5" s="19"/>
    </row>
    <row r="6" spans="1:29" ht="42" customHeight="1">
      <c r="A6" s="189"/>
      <c r="B6" s="243" t="s">
        <v>25</v>
      </c>
      <c r="C6" s="561" t="s">
        <v>127</v>
      </c>
      <c r="D6" s="562"/>
      <c r="E6" s="562"/>
      <c r="F6" s="562"/>
      <c r="G6" s="562"/>
      <c r="H6" s="562"/>
      <c r="I6" s="563"/>
      <c r="J6" s="200"/>
      <c r="K6" s="189"/>
      <c r="L6" s="189"/>
      <c r="M6" s="189"/>
      <c r="N6" s="200"/>
      <c r="O6" s="200"/>
      <c r="P6" s="200"/>
      <c r="Q6" s="200"/>
      <c r="R6" s="200"/>
      <c r="S6" s="200"/>
      <c r="T6" s="200"/>
      <c r="U6" s="17"/>
      <c r="V6" s="17"/>
      <c r="W6" s="17"/>
      <c r="X6" s="17"/>
      <c r="Y6" s="17"/>
      <c r="Z6" s="17"/>
      <c r="AA6" s="16"/>
      <c r="AB6" s="16"/>
      <c r="AC6" s="16"/>
    </row>
    <row r="7" spans="1:29" ht="33" customHeight="1">
      <c r="A7" s="189"/>
      <c r="B7" s="243" t="s">
        <v>26</v>
      </c>
      <c r="C7" s="564">
        <v>2024</v>
      </c>
      <c r="D7" s="565"/>
      <c r="E7" s="565"/>
      <c r="F7" s="565"/>
      <c r="G7" s="565"/>
      <c r="H7" s="565"/>
      <c r="I7" s="566"/>
      <c r="J7" s="200"/>
      <c r="K7" s="189"/>
      <c r="L7" s="189"/>
      <c r="M7" s="189"/>
      <c r="N7" s="200"/>
      <c r="O7" s="200"/>
      <c r="P7" s="200"/>
      <c r="Q7" s="200"/>
      <c r="R7" s="200"/>
      <c r="S7" s="200"/>
      <c r="T7" s="200"/>
      <c r="U7" s="17"/>
      <c r="V7" s="17"/>
      <c r="W7" s="17"/>
      <c r="X7" s="17"/>
      <c r="Y7" s="17"/>
      <c r="Z7" s="17"/>
      <c r="AA7" s="16"/>
      <c r="AB7" s="16"/>
      <c r="AC7" s="16"/>
    </row>
    <row r="8" spans="1:29" ht="33" customHeight="1">
      <c r="A8" s="189"/>
      <c r="B8" s="243" t="s">
        <v>27</v>
      </c>
      <c r="C8" s="567" t="s">
        <v>123</v>
      </c>
      <c r="D8" s="568"/>
      <c r="E8" s="568"/>
      <c r="F8" s="568"/>
      <c r="G8" s="568"/>
      <c r="H8" s="568"/>
      <c r="I8" s="569"/>
      <c r="J8" s="200"/>
      <c r="K8" s="189"/>
      <c r="L8" s="189"/>
      <c r="M8" s="189"/>
      <c r="N8" s="200"/>
      <c r="O8" s="200"/>
      <c r="P8" s="200"/>
      <c r="Q8" s="200"/>
      <c r="R8" s="200"/>
      <c r="S8" s="200"/>
      <c r="T8" s="200"/>
      <c r="U8" s="17"/>
      <c r="V8" s="17"/>
      <c r="W8" s="17"/>
      <c r="X8" s="17"/>
      <c r="Y8" s="17"/>
      <c r="Z8" s="17"/>
      <c r="AA8" s="16"/>
      <c r="AB8" s="16"/>
      <c r="AC8" s="16"/>
    </row>
    <row r="9" spans="1:29" ht="30" customHeight="1">
      <c r="A9" s="189"/>
      <c r="B9" s="243" t="s">
        <v>28</v>
      </c>
      <c r="C9" s="567" t="s">
        <v>137</v>
      </c>
      <c r="D9" s="568"/>
      <c r="E9" s="568"/>
      <c r="F9" s="568"/>
      <c r="G9" s="568"/>
      <c r="H9" s="568"/>
      <c r="I9" s="569"/>
      <c r="J9" s="200"/>
      <c r="K9" s="189"/>
      <c r="L9" s="189"/>
      <c r="M9" s="189"/>
      <c r="N9" s="200"/>
      <c r="O9" s="200"/>
      <c r="P9" s="200"/>
      <c r="Q9" s="200"/>
      <c r="R9" s="200"/>
      <c r="S9" s="200"/>
      <c r="T9" s="200"/>
      <c r="U9" s="17"/>
      <c r="V9" s="17"/>
      <c r="W9" s="17"/>
      <c r="X9" s="17"/>
      <c r="Y9" s="17"/>
      <c r="Z9" s="17"/>
      <c r="AA9" s="16"/>
      <c r="AB9" s="16"/>
      <c r="AC9" s="16"/>
    </row>
    <row r="10" spans="1:29" ht="29.25">
      <c r="A10" s="189"/>
      <c r="B10" s="243" t="s">
        <v>29</v>
      </c>
      <c r="C10" s="564" t="s">
        <v>124</v>
      </c>
      <c r="D10" s="565"/>
      <c r="E10" s="565"/>
      <c r="F10" s="565"/>
      <c r="G10" s="565"/>
      <c r="H10" s="565"/>
      <c r="I10" s="566"/>
      <c r="J10" s="200"/>
      <c r="K10" s="579" t="s">
        <v>117</v>
      </c>
      <c r="L10" s="579"/>
      <c r="M10" s="579"/>
      <c r="N10" s="579"/>
      <c r="O10" s="579"/>
      <c r="P10" s="579"/>
      <c r="Q10" s="200"/>
      <c r="R10" s="200"/>
      <c r="S10" s="200"/>
      <c r="T10" s="200"/>
      <c r="U10" s="17"/>
      <c r="V10" s="17"/>
      <c r="W10" s="17"/>
      <c r="X10" s="17"/>
      <c r="Y10" s="17"/>
      <c r="Z10" s="17"/>
      <c r="AA10" s="16"/>
      <c r="AB10" s="16"/>
      <c r="AC10" s="16"/>
    </row>
    <row r="11" spans="1:29" ht="21" thickBot="1">
      <c r="A11" s="189"/>
      <c r="B11" s="201"/>
      <c r="C11" s="202"/>
      <c r="D11" s="203"/>
      <c r="E11" s="203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49.5" customHeight="1" thickBot="1">
      <c r="A12" s="594" t="s">
        <v>1</v>
      </c>
      <c r="B12" s="595"/>
      <c r="C12" s="595"/>
      <c r="D12" s="595"/>
      <c r="E12" s="595"/>
      <c r="F12" s="595"/>
      <c r="G12" s="596"/>
      <c r="H12" s="597" t="s">
        <v>20</v>
      </c>
      <c r="I12" s="600" t="s">
        <v>12</v>
      </c>
      <c r="J12" s="601"/>
      <c r="K12" s="601"/>
      <c r="L12" s="601"/>
      <c r="M12" s="602"/>
      <c r="N12" s="594" t="s">
        <v>82</v>
      </c>
      <c r="O12" s="603"/>
      <c r="P12" s="603"/>
      <c r="Q12" s="603"/>
      <c r="R12" s="603"/>
      <c r="S12" s="603"/>
      <c r="T12" s="604"/>
      <c r="U12" s="605" t="s">
        <v>0</v>
      </c>
      <c r="V12" s="606"/>
      <c r="W12" s="606"/>
      <c r="X12" s="606"/>
      <c r="Y12" s="606"/>
      <c r="Z12" s="606"/>
      <c r="AA12" s="607"/>
      <c r="AB12" s="608" t="s">
        <v>75</v>
      </c>
      <c r="AC12" s="609"/>
    </row>
    <row r="13" spans="1:29" ht="99" customHeight="1">
      <c r="A13" s="580" t="s">
        <v>15</v>
      </c>
      <c r="B13" s="582" t="s">
        <v>16</v>
      </c>
      <c r="C13" s="584" t="s">
        <v>63</v>
      </c>
      <c r="D13" s="582" t="s">
        <v>6</v>
      </c>
      <c r="E13" s="582" t="s">
        <v>53</v>
      </c>
      <c r="F13" s="582" t="s">
        <v>11</v>
      </c>
      <c r="G13" s="586" t="s">
        <v>7</v>
      </c>
      <c r="H13" s="598"/>
      <c r="I13" s="588" t="s">
        <v>79</v>
      </c>
      <c r="J13" s="204" t="s">
        <v>80</v>
      </c>
      <c r="K13" s="204" t="s">
        <v>99</v>
      </c>
      <c r="L13" s="204" t="s">
        <v>81</v>
      </c>
      <c r="M13" s="205" t="s">
        <v>113</v>
      </c>
      <c r="N13" s="206" t="s">
        <v>84</v>
      </c>
      <c r="O13" s="204" t="s">
        <v>85</v>
      </c>
      <c r="P13" s="204" t="s">
        <v>83</v>
      </c>
      <c r="Q13" s="204" t="s">
        <v>86</v>
      </c>
      <c r="R13" s="204" t="s">
        <v>87</v>
      </c>
      <c r="S13" s="204" t="s">
        <v>88</v>
      </c>
      <c r="T13" s="205" t="s">
        <v>89</v>
      </c>
      <c r="U13" s="207" t="s">
        <v>97</v>
      </c>
      <c r="V13" s="208" t="s">
        <v>90</v>
      </c>
      <c r="W13" s="590" t="s">
        <v>60</v>
      </c>
      <c r="X13" s="210" t="s">
        <v>70</v>
      </c>
      <c r="Y13" s="211" t="s">
        <v>3</v>
      </c>
      <c r="Z13" s="209" t="s">
        <v>76</v>
      </c>
      <c r="AA13" s="211" t="s">
        <v>95</v>
      </c>
      <c r="AB13" s="592" t="s">
        <v>13</v>
      </c>
      <c r="AC13" s="610" t="s">
        <v>64</v>
      </c>
    </row>
    <row r="14" spans="1:29" ht="25.5" customHeight="1" thickBot="1">
      <c r="A14" s="581"/>
      <c r="B14" s="583"/>
      <c r="C14" s="585"/>
      <c r="D14" s="583"/>
      <c r="E14" s="583"/>
      <c r="F14" s="583"/>
      <c r="G14" s="587"/>
      <c r="H14" s="599"/>
      <c r="I14" s="589"/>
      <c r="J14" s="56" t="s">
        <v>91</v>
      </c>
      <c r="K14" s="56" t="s">
        <v>68</v>
      </c>
      <c r="L14" s="56" t="s">
        <v>67</v>
      </c>
      <c r="M14" s="56" t="s">
        <v>98</v>
      </c>
      <c r="N14" s="56" t="s">
        <v>91</v>
      </c>
      <c r="O14" s="57" t="s">
        <v>67</v>
      </c>
      <c r="P14" s="56" t="s">
        <v>91</v>
      </c>
      <c r="Q14" s="56" t="s">
        <v>91</v>
      </c>
      <c r="R14" s="34" t="s">
        <v>68</v>
      </c>
      <c r="S14" s="56" t="s">
        <v>68</v>
      </c>
      <c r="T14" s="57" t="s">
        <v>93</v>
      </c>
      <c r="U14" s="212" t="s">
        <v>71</v>
      </c>
      <c r="V14" s="213" t="s">
        <v>65</v>
      </c>
      <c r="W14" s="591"/>
      <c r="X14" s="214" t="s">
        <v>71</v>
      </c>
      <c r="Y14" s="215" t="s">
        <v>94</v>
      </c>
      <c r="Z14" s="214" t="s">
        <v>68</v>
      </c>
      <c r="AA14" s="216" t="s">
        <v>93</v>
      </c>
      <c r="AB14" s="593"/>
      <c r="AC14" s="611"/>
    </row>
    <row r="15" spans="1:29" s="37" customFormat="1" ht="48" customHeight="1">
      <c r="A15" s="612">
        <v>1</v>
      </c>
      <c r="B15" s="614" t="s">
        <v>161</v>
      </c>
      <c r="C15" s="616"/>
      <c r="D15" s="618">
        <v>0</v>
      </c>
      <c r="E15" s="618" t="s">
        <v>54</v>
      </c>
      <c r="F15" s="618">
        <v>1</v>
      </c>
      <c r="G15" s="618" t="s">
        <v>115</v>
      </c>
      <c r="H15" s="217" t="s">
        <v>18</v>
      </c>
      <c r="I15" s="218">
        <v>45302</v>
      </c>
      <c r="J15" s="218">
        <f>I15+15</f>
        <v>45317</v>
      </c>
      <c r="K15" s="218">
        <f>J15+32</f>
        <v>45349</v>
      </c>
      <c r="L15" s="218">
        <f>K15+15</f>
        <v>45364</v>
      </c>
      <c r="M15" s="218">
        <f>L15+16</f>
        <v>45380</v>
      </c>
      <c r="N15" s="218">
        <f>M15+4</f>
        <v>45384</v>
      </c>
      <c r="O15" s="218">
        <f>N15+30</f>
        <v>45414</v>
      </c>
      <c r="P15" s="218">
        <f>O15+20</f>
        <v>45434</v>
      </c>
      <c r="Q15" s="218">
        <f>P15+15</f>
        <v>45449</v>
      </c>
      <c r="R15" s="218">
        <f>Q15+20</f>
        <v>45469</v>
      </c>
      <c r="S15" s="218">
        <f>R15+21</f>
        <v>45490</v>
      </c>
      <c r="T15" s="218">
        <f>S15+20</f>
        <v>45510</v>
      </c>
      <c r="U15" s="219">
        <f>T15+8</f>
        <v>45518</v>
      </c>
      <c r="V15" s="220">
        <f>U15+15</f>
        <v>45533</v>
      </c>
      <c r="W15" s="221"/>
      <c r="X15" s="222">
        <f>V15+12</f>
        <v>45545</v>
      </c>
      <c r="Y15" s="219">
        <f>X15+13</f>
        <v>45558</v>
      </c>
      <c r="Z15" s="219">
        <f>Y15+7</f>
        <v>45565</v>
      </c>
      <c r="AA15" s="219">
        <f>Z15+7</f>
        <v>45572</v>
      </c>
      <c r="AB15" s="219"/>
      <c r="AC15" s="219"/>
    </row>
    <row r="16" spans="1:29" s="37" customFormat="1" ht="46.5" customHeight="1" thickBot="1">
      <c r="A16" s="613"/>
      <c r="B16" s="615"/>
      <c r="C16" s="617"/>
      <c r="D16" s="619"/>
      <c r="E16" s="619"/>
      <c r="F16" s="619"/>
      <c r="G16" s="619"/>
      <c r="H16" s="223" t="s">
        <v>19</v>
      </c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</row>
    <row r="17" spans="1:29" ht="44.25" customHeight="1" thickBot="1">
      <c r="A17" s="224"/>
      <c r="B17" s="225" t="s">
        <v>2</v>
      </c>
      <c r="C17" s="226"/>
      <c r="D17" s="227"/>
      <c r="E17" s="228"/>
      <c r="F17" s="229"/>
      <c r="G17" s="230"/>
      <c r="H17" s="230"/>
      <c r="I17" s="231"/>
      <c r="J17" s="232"/>
      <c r="K17" s="233"/>
      <c r="L17" s="234"/>
      <c r="M17" s="235"/>
      <c r="N17" s="235"/>
      <c r="O17" s="236" t="e">
        <f>SUM(#REF!,#REF!,#REF!,#REF!,#REF!,#REF!,#REF!)</f>
        <v>#REF!</v>
      </c>
      <c r="P17" s="233"/>
      <c r="Q17" s="233"/>
      <c r="R17" s="237"/>
      <c r="S17" s="238"/>
      <c r="T17" s="239"/>
      <c r="U17" s="240"/>
      <c r="V17" s="44"/>
      <c r="W17" s="44"/>
      <c r="X17" s="44"/>
      <c r="Y17" s="44"/>
      <c r="Z17" s="44"/>
      <c r="AA17" s="44"/>
      <c r="AB17" s="44"/>
      <c r="AC17" s="44"/>
    </row>
    <row r="18" spans="1:20" ht="21" thickBot="1">
      <c r="A18" s="189"/>
      <c r="B18" s="189"/>
      <c r="C18" s="202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1:20" ht="21" thickBot="1">
      <c r="A19" s="189"/>
      <c r="B19" s="493" t="s">
        <v>30</v>
      </c>
      <c r="C19" s="494"/>
      <c r="D19" s="494"/>
      <c r="E19" s="494"/>
      <c r="F19" s="495"/>
      <c r="G19"/>
      <c r="H19"/>
      <c r="I19"/>
      <c r="J19"/>
      <c r="K19"/>
      <c r="L19"/>
      <c r="M19"/>
      <c r="N19"/>
      <c r="O19"/>
      <c r="P19"/>
      <c r="Q19"/>
      <c r="R19" s="241"/>
      <c r="S19"/>
      <c r="T19"/>
    </row>
    <row r="20" spans="2:20" ht="18.75" thickBot="1">
      <c r="B20" s="4" t="s">
        <v>72</v>
      </c>
      <c r="C20" s="620" t="s">
        <v>159</v>
      </c>
      <c r="D20" s="621"/>
      <c r="E20" s="622"/>
      <c r="F20" s="623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2:20" ht="18.75" thickBot="1">
      <c r="B21" s="5"/>
      <c r="C21" s="6"/>
      <c r="D21" s="6"/>
      <c r="E21" s="6"/>
      <c r="F21" s="6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2:20" ht="21" thickBot="1">
      <c r="B22" s="456" t="s">
        <v>31</v>
      </c>
      <c r="C22" s="456"/>
      <c r="D22" s="496" t="s">
        <v>38</v>
      </c>
      <c r="E22" s="497"/>
      <c r="F22" s="497"/>
      <c r="G22" s="497"/>
      <c r="H22" s="498"/>
      <c r="I22"/>
      <c r="J22" s="499" t="s">
        <v>47</v>
      </c>
      <c r="K22" s="500"/>
      <c r="L22" s="501" t="s">
        <v>48</v>
      </c>
      <c r="M22" s="502"/>
      <c r="N22" s="503"/>
      <c r="O22"/>
      <c r="P22" s="490" t="s">
        <v>53</v>
      </c>
      <c r="Q22" s="491"/>
      <c r="R22" s="491"/>
      <c r="S22" s="491"/>
      <c r="T22" s="492"/>
    </row>
    <row r="23" spans="2:20" ht="21" thickBot="1">
      <c r="B23" s="456" t="s">
        <v>32</v>
      </c>
      <c r="C23" s="456"/>
      <c r="D23" s="21" t="s">
        <v>39</v>
      </c>
      <c r="E23" s="7"/>
      <c r="F23" s="460" t="s">
        <v>40</v>
      </c>
      <c r="G23" s="461"/>
      <c r="H23" s="462"/>
      <c r="I23"/>
      <c r="J23" s="469">
        <v>1</v>
      </c>
      <c r="K23" s="470"/>
      <c r="L23" s="473" t="s">
        <v>50</v>
      </c>
      <c r="M23" s="474"/>
      <c r="N23" s="475"/>
      <c r="O23"/>
      <c r="P23" s="25" t="s">
        <v>54</v>
      </c>
      <c r="Q23" s="487" t="s">
        <v>55</v>
      </c>
      <c r="R23" s="488"/>
      <c r="S23" s="488"/>
      <c r="T23" s="489"/>
    </row>
    <row r="24" spans="2:20" ht="21" thickBot="1">
      <c r="B24" s="456" t="s">
        <v>33</v>
      </c>
      <c r="C24" s="456"/>
      <c r="D24" s="22" t="s">
        <v>41</v>
      </c>
      <c r="E24" s="8"/>
      <c r="F24" s="479" t="s">
        <v>42</v>
      </c>
      <c r="G24" s="480"/>
      <c r="H24" s="481"/>
      <c r="I24"/>
      <c r="J24" s="467">
        <v>2</v>
      </c>
      <c r="K24" s="468"/>
      <c r="L24" s="473" t="s">
        <v>51</v>
      </c>
      <c r="M24" s="474"/>
      <c r="N24" s="475"/>
      <c r="O24"/>
      <c r="P24" s="26" t="s">
        <v>56</v>
      </c>
      <c r="Q24" s="487" t="s">
        <v>57</v>
      </c>
      <c r="R24" s="488"/>
      <c r="S24" s="488"/>
      <c r="T24" s="489"/>
    </row>
    <row r="25" spans="2:20" ht="21" thickBot="1">
      <c r="B25" s="456" t="s">
        <v>34</v>
      </c>
      <c r="C25" s="456"/>
      <c r="D25" s="21" t="s">
        <v>115</v>
      </c>
      <c r="E25" s="7"/>
      <c r="F25" s="479" t="s">
        <v>160</v>
      </c>
      <c r="G25" s="480"/>
      <c r="H25" s="481"/>
      <c r="I25"/>
      <c r="J25" s="467">
        <v>3</v>
      </c>
      <c r="K25" s="468"/>
      <c r="L25" s="473" t="s">
        <v>52</v>
      </c>
      <c r="M25" s="474"/>
      <c r="N25" s="475"/>
      <c r="O25"/>
      <c r="P25" s="27" t="s">
        <v>58</v>
      </c>
      <c r="Q25" s="476" t="s">
        <v>59</v>
      </c>
      <c r="R25" s="477"/>
      <c r="S25" s="477"/>
      <c r="T25" s="478"/>
    </row>
    <row r="26" spans="2:20" ht="21" thickBot="1">
      <c r="B26" s="456" t="s">
        <v>35</v>
      </c>
      <c r="C26" s="456"/>
      <c r="D26" s="22" t="s">
        <v>43</v>
      </c>
      <c r="E26" s="8"/>
      <c r="F26" s="479" t="s">
        <v>44</v>
      </c>
      <c r="G26" s="480"/>
      <c r="H26" s="481"/>
      <c r="I26"/>
      <c r="J26" s="482">
        <v>4</v>
      </c>
      <c r="K26" s="483"/>
      <c r="L26" s="484" t="s">
        <v>49</v>
      </c>
      <c r="M26" s="485"/>
      <c r="N26" s="486"/>
      <c r="O26"/>
      <c r="P26"/>
      <c r="Q26"/>
      <c r="R26"/>
      <c r="S26"/>
      <c r="T26"/>
    </row>
    <row r="27" spans="2:20" ht="18.75" thickBot="1">
      <c r="B27" s="456" t="s">
        <v>36</v>
      </c>
      <c r="C27" s="456"/>
      <c r="D27" s="23" t="s">
        <v>45</v>
      </c>
      <c r="E27" s="24"/>
      <c r="F27" s="457" t="s">
        <v>46</v>
      </c>
      <c r="G27" s="458"/>
      <c r="H27" s="459"/>
      <c r="I27"/>
      <c r="J27"/>
      <c r="K27"/>
      <c r="L27"/>
      <c r="M27"/>
      <c r="N27"/>
      <c r="O27"/>
      <c r="P27"/>
      <c r="Q27"/>
      <c r="R27"/>
      <c r="S27"/>
      <c r="T27"/>
    </row>
    <row r="28" spans="2:20" ht="18">
      <c r="B28" s="456" t="s">
        <v>37</v>
      </c>
      <c r="C28" s="456"/>
      <c r="D28" s="456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 ht="17.25">
      <c r="B29" s="242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20" ht="17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</sheetData>
  <sheetProtection/>
  <mergeCells count="59">
    <mergeCell ref="B28:D28"/>
    <mergeCell ref="B26:C26"/>
    <mergeCell ref="F26:H26"/>
    <mergeCell ref="J26:K26"/>
    <mergeCell ref="L26:N26"/>
    <mergeCell ref="B27:C27"/>
    <mergeCell ref="F27:H27"/>
    <mergeCell ref="B24:C24"/>
    <mergeCell ref="F24:H24"/>
    <mergeCell ref="J24:K24"/>
    <mergeCell ref="L24:N24"/>
    <mergeCell ref="Q24:T24"/>
    <mergeCell ref="B25:C25"/>
    <mergeCell ref="F25:H25"/>
    <mergeCell ref="J25:K25"/>
    <mergeCell ref="L25:N25"/>
    <mergeCell ref="Q25:T25"/>
    <mergeCell ref="P22:T22"/>
    <mergeCell ref="B23:C23"/>
    <mergeCell ref="F23:H23"/>
    <mergeCell ref="J23:K23"/>
    <mergeCell ref="L23:N23"/>
    <mergeCell ref="Q23:T23"/>
    <mergeCell ref="B19:F19"/>
    <mergeCell ref="C20:F20"/>
    <mergeCell ref="B22:C22"/>
    <mergeCell ref="D22:H22"/>
    <mergeCell ref="J22:K22"/>
    <mergeCell ref="L22:N22"/>
    <mergeCell ref="AC13:AC14"/>
    <mergeCell ref="A15:A16"/>
    <mergeCell ref="B15:B16"/>
    <mergeCell ref="C15:C16"/>
    <mergeCell ref="D15:D16"/>
    <mergeCell ref="E15:E16"/>
    <mergeCell ref="F15:F16"/>
    <mergeCell ref="G15:G16"/>
    <mergeCell ref="E13:E14"/>
    <mergeCell ref="F13:F14"/>
    <mergeCell ref="G13:G14"/>
    <mergeCell ref="I13:I14"/>
    <mergeCell ref="W13:W14"/>
    <mergeCell ref="AB13:AB14"/>
    <mergeCell ref="A12:G12"/>
    <mergeCell ref="H12:H14"/>
    <mergeCell ref="I12:M12"/>
    <mergeCell ref="N12:T12"/>
    <mergeCell ref="U12:AA12"/>
    <mergeCell ref="AB12:AC12"/>
    <mergeCell ref="K10:P10"/>
    <mergeCell ref="A13:A14"/>
    <mergeCell ref="B13:B14"/>
    <mergeCell ref="C13:C14"/>
    <mergeCell ref="D13:D14"/>
    <mergeCell ref="C6:I6"/>
    <mergeCell ref="C7:I7"/>
    <mergeCell ref="C8:I8"/>
    <mergeCell ref="C9:I9"/>
    <mergeCell ref="C10:I10"/>
  </mergeCells>
  <printOptions/>
  <pageMargins left="0.7" right="0.7" top="0.75" bottom="0.75" header="0.3" footer="0.3"/>
  <pageSetup fitToWidth="0" fitToHeight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2024-01-30T08:12:02Z</cp:lastPrinted>
  <dcterms:created xsi:type="dcterms:W3CDTF">2010-02-02T07:04:36Z</dcterms:created>
  <dcterms:modified xsi:type="dcterms:W3CDTF">2024-02-02T10:44:22Z</dcterms:modified>
  <cp:category/>
  <cp:version/>
  <cp:contentType/>
  <cp:contentStatus/>
</cp:coreProperties>
</file>