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J29" i="1" l="1"/>
  <c r="K29" i="1" s="1"/>
  <c r="L29" i="1" s="1"/>
  <c r="M29" i="1" s="1"/>
  <c r="N29" i="1" s="1"/>
  <c r="O29" i="1" s="1"/>
  <c r="P29" i="1" s="1"/>
  <c r="Q29" i="1" s="1"/>
  <c r="S29" i="1" s="1"/>
  <c r="T29" i="1" s="1"/>
  <c r="U29" i="1" s="1"/>
  <c r="V29" i="1" s="1"/>
  <c r="W29" i="1" s="1"/>
  <c r="J31" i="1" l="1"/>
  <c r="K31" i="1" s="1"/>
  <c r="L31" i="1" s="1"/>
  <c r="M31" i="1" s="1"/>
  <c r="N31" i="1" s="1"/>
  <c r="O31" i="1" s="1"/>
  <c r="P31" i="1" s="1"/>
  <c r="Q31" i="1" s="1"/>
  <c r="S31" i="1" s="1"/>
  <c r="T31" i="1" s="1"/>
  <c r="U31" i="1" s="1"/>
  <c r="V31" i="1" s="1"/>
  <c r="W31" i="1" s="1"/>
  <c r="J27" i="1" l="1"/>
  <c r="K27" i="1" s="1"/>
  <c r="L27" i="1" s="1"/>
  <c r="M27" i="1" s="1"/>
  <c r="N27" i="1" s="1"/>
  <c r="O27" i="1" s="1"/>
  <c r="P27" i="1" s="1"/>
  <c r="Q27" i="1" s="1"/>
  <c r="S27" i="1" s="1"/>
  <c r="T27" i="1" s="1"/>
  <c r="U27" i="1" s="1"/>
  <c r="V27" i="1" s="1"/>
  <c r="W27" i="1" s="1"/>
  <c r="C33" i="1" l="1"/>
  <c r="J25" i="1" l="1"/>
  <c r="K25" i="1" s="1"/>
  <c r="L25" i="1" s="1"/>
  <c r="M25" i="1" s="1"/>
  <c r="N25" i="1" s="1"/>
  <c r="O25" i="1" s="1"/>
  <c r="P25" i="1" s="1"/>
  <c r="Q25" i="1" s="1"/>
  <c r="S25" i="1" s="1"/>
  <c r="T25" i="1" s="1"/>
  <c r="U25" i="1" s="1"/>
  <c r="V25" i="1" s="1"/>
  <c r="W25" i="1" s="1"/>
  <c r="J23" i="1"/>
  <c r="K23" i="1" s="1"/>
  <c r="L23" i="1" s="1"/>
  <c r="M23" i="1" s="1"/>
  <c r="N23" i="1" s="1"/>
  <c r="O23" i="1" s="1"/>
  <c r="P23" i="1" s="1"/>
  <c r="Q23" i="1" s="1"/>
  <c r="S23" i="1" s="1"/>
  <c r="T23" i="1" s="1"/>
  <c r="U23" i="1" s="1"/>
  <c r="V23" i="1" s="1"/>
  <c r="W23" i="1" s="1"/>
  <c r="J19" i="1" l="1"/>
  <c r="K19" i="1" s="1"/>
  <c r="L19" i="1" s="1"/>
  <c r="M19" i="1" s="1"/>
  <c r="N19" i="1" s="1"/>
  <c r="O19" i="1" s="1"/>
  <c r="P19" i="1" s="1"/>
  <c r="Q19" i="1" s="1"/>
  <c r="S19" i="1" s="1"/>
  <c r="T19" i="1" s="1"/>
  <c r="U19" i="1" s="1"/>
  <c r="V19" i="1" s="1"/>
  <c r="W19" i="1" s="1"/>
  <c r="J17" i="1"/>
  <c r="K17" i="1" s="1"/>
  <c r="L17" i="1" s="1"/>
  <c r="M17" i="1" s="1"/>
  <c r="N17" i="1" s="1"/>
  <c r="O17" i="1" s="1"/>
  <c r="P17" i="1" s="1"/>
  <c r="Q17" i="1" s="1"/>
  <c r="S17" i="1" s="1"/>
  <c r="T17" i="1" s="1"/>
  <c r="U17" i="1" s="1"/>
  <c r="V17" i="1" s="1"/>
  <c r="W17" i="1" s="1"/>
  <c r="J15" i="1"/>
  <c r="K15" i="1" s="1"/>
  <c r="L15" i="1" s="1"/>
  <c r="M15" i="1" s="1"/>
  <c r="N15" i="1" s="1"/>
  <c r="O15" i="1" s="1"/>
  <c r="P15" i="1" s="1"/>
  <c r="Q15" i="1" s="1"/>
  <c r="S15" i="1" s="1"/>
  <c r="T15" i="1" s="1"/>
  <c r="U15" i="1" s="1"/>
  <c r="V15" i="1" s="1"/>
  <c r="W15" i="1" s="1"/>
  <c r="J21" i="1" l="1"/>
  <c r="K21" i="1" s="1"/>
  <c r="L21" i="1" s="1"/>
  <c r="M21" i="1" s="1"/>
  <c r="N21" i="1" s="1"/>
  <c r="O21" i="1" s="1"/>
  <c r="P21" i="1" s="1"/>
  <c r="Q21" i="1" s="1"/>
  <c r="S21" i="1" s="1"/>
  <c r="T21" i="1" s="1"/>
  <c r="U21" i="1" s="1"/>
  <c r="V21" i="1" s="1"/>
  <c r="W21" i="1" s="1"/>
</calcChain>
</file>

<file path=xl/sharedStrings.xml><?xml version="1.0" encoding="utf-8"?>
<sst xmlns="http://schemas.openxmlformats.org/spreadsheetml/2006/main" count="130" uniqueCount="88">
  <si>
    <t>PLAN DE PASSATION DES MARCHES</t>
  </si>
  <si>
    <t>Autorité contractante :</t>
  </si>
  <si>
    <t>Exercice budgétaire:</t>
  </si>
  <si>
    <t>Ordonnateur:</t>
  </si>
  <si>
    <t>Journaux  de publication  de référence et site Internet:</t>
  </si>
  <si>
    <t>3 journaux, site Ministère, site ARMP</t>
  </si>
  <si>
    <t>Autorité approbatrice:</t>
  </si>
  <si>
    <t>IDENTIFICATION DU PROJET / MARCHE</t>
  </si>
  <si>
    <t xml:space="preserve"> Prévisions et Réalisations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</si>
  <si>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</si>
  <si>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</si>
  <si>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</si>
  <si>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</si>
  <si>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</si>
  <si>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</si>
  <si>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</si>
  <si>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</si>
  <si>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>Méthodes de passation</t>
  </si>
  <si>
    <t>Publication attribution/Notification provisoire</t>
  </si>
  <si>
    <t>Notification du marché approuvé</t>
  </si>
  <si>
    <t>Date début travaux</t>
  </si>
  <si>
    <t>3 j</t>
  </si>
  <si>
    <t>15 j</t>
  </si>
  <si>
    <t>3 ou 5 j</t>
  </si>
  <si>
    <t>BND</t>
  </si>
  <si>
    <t>AOO</t>
  </si>
  <si>
    <t>Prévisions</t>
  </si>
  <si>
    <t>Réalisations</t>
  </si>
  <si>
    <t>PTF : Partenaire Technique et Financier</t>
  </si>
  <si>
    <t>Mode de Passation</t>
  </si>
  <si>
    <t>Code Marché</t>
  </si>
  <si>
    <t>Nature de Marché</t>
  </si>
  <si>
    <t>TDR : Terme de référence</t>
  </si>
  <si>
    <t>Appel d'Offres Ouvert</t>
  </si>
  <si>
    <t>Fournitures</t>
  </si>
  <si>
    <t>Budget National et Autres Financements Intérieurs</t>
  </si>
  <si>
    <t>JMP : Journal des Marchés Publics</t>
  </si>
  <si>
    <t>AOR</t>
  </si>
  <si>
    <t>Appel d'Offres Restreint</t>
  </si>
  <si>
    <t>Travaux</t>
  </si>
  <si>
    <t>FINEX</t>
  </si>
  <si>
    <t>Financement Extérieur</t>
  </si>
  <si>
    <t>DAO : Dossier d’Appel d’Offres</t>
  </si>
  <si>
    <t>Prestations intellectuelles</t>
  </si>
  <si>
    <t>CONJOINT</t>
  </si>
  <si>
    <t>Financement Conjoint</t>
  </si>
  <si>
    <t>DP : Demande de Proposition</t>
  </si>
  <si>
    <t>ED</t>
  </si>
  <si>
    <t>Entente Directe</t>
  </si>
  <si>
    <t>Partenariats Public-Privé</t>
  </si>
  <si>
    <t>CPM : Commission de Passation des Marchés</t>
  </si>
  <si>
    <t>DC</t>
  </si>
  <si>
    <t xml:space="preserve">ANO : Avis de Non Objection </t>
  </si>
  <si>
    <t>PHASE 1 : PROCEDURE DE CONSULTATION</t>
  </si>
  <si>
    <t xml:space="preserve">Elaboration du Dossier de Consultation </t>
  </si>
  <si>
    <t xml:space="preserve">ANO sur le Dossier de Consultation </t>
  </si>
  <si>
    <t xml:space="preserve">Transmission du Dossier de Consultation </t>
  </si>
  <si>
    <t xml:space="preserve">Ouverture /Evaluation des offres </t>
  </si>
  <si>
    <t>ANO sur le projet de contrat</t>
  </si>
  <si>
    <t>Montant du Contrat</t>
  </si>
  <si>
    <t>Signature et Approbation du Contrat</t>
  </si>
  <si>
    <t>Enregistrement /Immatriculation et notification du marché</t>
  </si>
  <si>
    <t>Date fin travaux</t>
  </si>
  <si>
    <t>5 j</t>
  </si>
  <si>
    <t>5 J</t>
  </si>
  <si>
    <t xml:space="preserve"> </t>
  </si>
  <si>
    <t>Date limite dépôt Offres</t>
  </si>
  <si>
    <t xml:space="preserve">N° Demande de cotation </t>
  </si>
  <si>
    <t>ANO sur le rapport d'évaluation</t>
  </si>
  <si>
    <t>Mise en forme du  contrat</t>
  </si>
  <si>
    <t>Coût total</t>
  </si>
  <si>
    <t>CR</t>
  </si>
  <si>
    <t>Consultation Restreinte</t>
  </si>
  <si>
    <t xml:space="preserve">  </t>
  </si>
  <si>
    <t>COORDONNATEUR DE L'UGP</t>
  </si>
  <si>
    <t>DGCMP</t>
  </si>
  <si>
    <t>FOURNITURES INFORMATIQUES</t>
  </si>
  <si>
    <t>FOURNITURES ET PETITS MATERIELS DE BUREAUX</t>
  </si>
  <si>
    <t>ENTRETIEN ET REPARATION DE MATERIELS TECHNIQUES</t>
  </si>
  <si>
    <t>UNITE DE GESTION DU PROJET D'APPUI A LA TENUE DES EVENEMENTS DU PROCES DU 28 SEPTEMBRE</t>
  </si>
  <si>
    <t>Demande de Cotation</t>
  </si>
  <si>
    <t>VESTE POUR LES AGENTS CHARGES DE LA PROTECTION RAPPROCHES</t>
  </si>
  <si>
    <t>T-SHIRTS ETCASQUESTTES</t>
  </si>
  <si>
    <t>AUTRES FOURNITURES INFORMATIQUES</t>
  </si>
  <si>
    <t>MARCHES DE FOURNITURE SANS REVUE PREALABLE PAR LA DGCMP / DEMANDE DE COTATION</t>
  </si>
  <si>
    <t xml:space="preserve">Conception, realisation et impression du bulletin </t>
  </si>
  <si>
    <t>NETTOYAGE DES LOCAUX</t>
  </si>
  <si>
    <t>Conception, realisation et impression du Magazine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</si>
</sst>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Times"/>
      <family val="1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Verdana"/>
      <family val="2"/>
    </font>
    <font>
      <sz val="18"/>
      <color theme="1"/>
      <name val="Calibri"/>
      <family val="2"/>
      <scheme val="minor"/>
    </font>
    <font>
      <sz val="14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Bodoni MT Condensed"/>
      <family val="1"/>
    </font>
    <font>
      <sz val="10"/>
      <color theme="1"/>
      <name val="Bodoni MT Condensed"/>
      <family val="1"/>
    </font>
    <font>
      <b/>
      <i/>
      <sz val="12"/>
      <color indexed="8"/>
      <name val="Calibri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Bodoni MT Condensed"/>
      <family val="1"/>
    </font>
    <font>
      <b/>
      <sz val="10"/>
      <color theme="1"/>
      <name val="Calibri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rgb="FFFF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AF1DD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C0504D"/>
      </top>
      <bottom/>
      <diagonal/>
    </border>
    <border>
      <left/>
      <right style="medium">
        <color theme="5"/>
      </right>
      <top style="medium">
        <color rgb="FFC0504D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indexed="64"/>
      </right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theme="5"/>
      </bottom>
      <diagonal/>
    </border>
    <border>
      <left/>
      <right style="thin">
        <color indexed="64"/>
      </right>
      <top/>
      <bottom style="medium">
        <color theme="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3" borderId="0" xfId="0" applyFill="1"/>
    <xf numFmtId="0" fontId="7" fillId="3" borderId="0" xfId="0" applyFont="1" applyFill="1" applyBorder="1" applyAlignment="1">
      <alignment horizontal="left" wrapText="1"/>
    </xf>
    <xf numFmtId="0" fontId="6" fillId="3" borderId="0" xfId="0" applyFont="1" applyFill="1" applyAlignment="1"/>
    <xf numFmtId="0" fontId="8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11" borderId="24" xfId="0" applyFont="1" applyFill="1" applyBorder="1" applyAlignment="1">
      <alignment horizontal="center"/>
    </xf>
    <xf numFmtId="164" fontId="10" fillId="11" borderId="25" xfId="1" applyNumberFormat="1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center"/>
    </xf>
    <xf numFmtId="0" fontId="11" fillId="11" borderId="17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5" fillId="0" borderId="0" xfId="0" applyFont="1"/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2" fillId="3" borderId="0" xfId="0" applyFont="1" applyFill="1"/>
    <xf numFmtId="14" fontId="14" fillId="0" borderId="1" xfId="0" applyNumberFormat="1" applyFont="1" applyFill="1" applyBorder="1" applyAlignment="1">
      <alignment horizontal="center"/>
    </xf>
    <xf numFmtId="0" fontId="23" fillId="8" borderId="57" xfId="0" applyFont="1" applyFill="1" applyBorder="1" applyAlignment="1">
      <alignment horizontal="center" vertical="center" wrapText="1"/>
    </xf>
    <xf numFmtId="0" fontId="23" fillId="8" borderId="62" xfId="0" applyFont="1" applyFill="1" applyBorder="1" applyAlignment="1">
      <alignment horizontal="center" vertical="center" wrapText="1"/>
    </xf>
    <xf numFmtId="0" fontId="23" fillId="8" borderId="61" xfId="0" applyFont="1" applyFill="1" applyBorder="1" applyAlignment="1">
      <alignment horizontal="center" vertical="center" wrapText="1"/>
    </xf>
    <xf numFmtId="0" fontId="23" fillId="8" borderId="58" xfId="0" applyFont="1" applyFill="1" applyBorder="1" applyAlignment="1">
      <alignment horizontal="center" vertical="center" wrapText="1"/>
    </xf>
    <xf numFmtId="0" fontId="23" fillId="8" borderId="22" xfId="0" applyFont="1" applyFill="1" applyBorder="1" applyAlignment="1">
      <alignment horizontal="center" vertical="center" wrapText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/>
    </xf>
    <xf numFmtId="3" fontId="23" fillId="9" borderId="1" xfId="0" applyNumberFormat="1" applyFont="1" applyFill="1" applyBorder="1" applyAlignment="1">
      <alignment horizontal="center"/>
    </xf>
    <xf numFmtId="14" fontId="11" fillId="10" borderId="24" xfId="0" applyNumberFormat="1" applyFont="1" applyFill="1" applyBorder="1" applyAlignment="1">
      <alignment horizontal="center"/>
    </xf>
    <xf numFmtId="14" fontId="11" fillId="3" borderId="25" xfId="0" applyNumberFormat="1" applyFont="1" applyFill="1" applyBorder="1" applyAlignment="1">
      <alignment horizontal="center"/>
    </xf>
    <xf numFmtId="14" fontId="11" fillId="10" borderId="16" xfId="0" applyNumberFormat="1" applyFont="1" applyFill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/>
    </xf>
    <xf numFmtId="0" fontId="28" fillId="3" borderId="0" xfId="0" applyFont="1" applyFill="1" applyAlignment="1">
      <alignment horizontal="center" vertical="center"/>
    </xf>
    <xf numFmtId="0" fontId="9" fillId="0" borderId="0" xfId="0" applyFont="1"/>
    <xf numFmtId="0" fontId="16" fillId="0" borderId="0" xfId="0" applyFont="1" applyAlignment="1">
      <alignment horizontal="left" vertical="center"/>
    </xf>
    <xf numFmtId="0" fontId="16" fillId="0" borderId="65" xfId="0" applyFont="1" applyBorder="1" applyAlignment="1">
      <alignment horizontal="left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14" borderId="35" xfId="0" applyFont="1" applyFill="1" applyBorder="1" applyAlignment="1">
      <alignment horizontal="center" vertical="center" wrapText="1"/>
    </xf>
    <xf numFmtId="0" fontId="17" fillId="14" borderId="36" xfId="0" applyFont="1" applyFill="1" applyBorder="1" applyAlignment="1">
      <alignment horizontal="center" vertical="center" wrapText="1"/>
    </xf>
    <xf numFmtId="14" fontId="11" fillId="10" borderId="25" xfId="0" applyNumberFormat="1" applyFont="1" applyFill="1" applyBorder="1" applyAlignment="1">
      <alignment horizontal="center"/>
    </xf>
    <xf numFmtId="0" fontId="17" fillId="14" borderId="30" xfId="0" applyFont="1" applyFill="1" applyBorder="1" applyAlignment="1">
      <alignment vertical="center" wrapText="1"/>
    </xf>
    <xf numFmtId="0" fontId="16" fillId="14" borderId="31" xfId="0" applyFont="1" applyFill="1" applyBorder="1" applyAlignment="1">
      <alignment vertical="center" wrapText="1"/>
    </xf>
    <xf numFmtId="0" fontId="17" fillId="14" borderId="41" xfId="0" applyFont="1" applyFill="1" applyBorder="1" applyAlignment="1">
      <alignment vertical="center" wrapText="1"/>
    </xf>
    <xf numFmtId="0" fontId="16" fillId="14" borderId="42" xfId="0" applyFont="1" applyFill="1" applyBorder="1" applyAlignment="1">
      <alignment vertical="center" wrapText="1"/>
    </xf>
    <xf numFmtId="0" fontId="17" fillId="14" borderId="52" xfId="0" applyFont="1" applyFill="1" applyBorder="1" applyAlignment="1">
      <alignment vertical="center" wrapText="1"/>
    </xf>
    <xf numFmtId="0" fontId="16" fillId="14" borderId="53" xfId="0" applyFont="1" applyFill="1" applyBorder="1" applyAlignment="1">
      <alignment vertical="center" wrapText="1"/>
    </xf>
    <xf numFmtId="0" fontId="18" fillId="10" borderId="77" xfId="0" applyFont="1" applyFill="1" applyBorder="1" applyAlignment="1">
      <alignment horizontal="center" vertical="center"/>
    </xf>
    <xf numFmtId="0" fontId="18" fillId="11" borderId="78" xfId="0" applyFont="1" applyFill="1" applyBorder="1" applyAlignment="1">
      <alignment horizontal="center" vertical="center"/>
    </xf>
    <xf numFmtId="0" fontId="23" fillId="10" borderId="77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0" fontId="15" fillId="0" borderId="4" xfId="0" applyFont="1" applyBorder="1"/>
    <xf numFmtId="0" fontId="16" fillId="0" borderId="2" xfId="0" applyFont="1" applyBorder="1" applyAlignment="1">
      <alignment horizontal="center"/>
    </xf>
    <xf numFmtId="0" fontId="2" fillId="0" borderId="80" xfId="0" applyFont="1" applyBorder="1"/>
    <xf numFmtId="0" fontId="0" fillId="0" borderId="80" xfId="0" applyFont="1" applyBorder="1" applyAlignment="1">
      <alignment horizontal="center"/>
    </xf>
    <xf numFmtId="0" fontId="23" fillId="10" borderId="82" xfId="0" applyFont="1" applyFill="1" applyBorder="1" applyAlignment="1">
      <alignment horizontal="center" vertical="center"/>
    </xf>
    <xf numFmtId="14" fontId="11" fillId="10" borderId="17" xfId="0" applyNumberFormat="1" applyFont="1" applyFill="1" applyBorder="1" applyAlignment="1">
      <alignment horizontal="center"/>
    </xf>
    <xf numFmtId="14" fontId="11" fillId="3" borderId="4" xfId="0" applyNumberFormat="1" applyFont="1" applyFill="1" applyBorder="1" applyAlignment="1">
      <alignment horizontal="center"/>
    </xf>
    <xf numFmtId="14" fontId="11" fillId="10" borderId="1" xfId="0" applyNumberFormat="1" applyFont="1" applyFill="1" applyBorder="1" applyAlignment="1">
      <alignment horizontal="center"/>
    </xf>
    <xf numFmtId="14" fontId="11" fillId="10" borderId="4" xfId="0" applyNumberFormat="1" applyFont="1" applyFill="1" applyBorder="1" applyAlignment="1">
      <alignment horizontal="center"/>
    </xf>
    <xf numFmtId="0" fontId="23" fillId="11" borderId="82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7" fillId="10" borderId="22" xfId="0" applyFont="1" applyFill="1" applyBorder="1" applyAlignment="1">
      <alignment horizontal="center" vertical="center" wrapText="1"/>
    </xf>
    <xf numFmtId="0" fontId="27" fillId="10" borderId="16" xfId="0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65" xfId="0" applyFont="1" applyBorder="1" applyAlignment="1">
      <alignment horizontal="left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14" borderId="47" xfId="0" applyFont="1" applyFill="1" applyBorder="1" applyAlignment="1">
      <alignment horizontal="center" vertical="center" wrapText="1"/>
    </xf>
    <xf numFmtId="0" fontId="17" fillId="14" borderId="51" xfId="0" applyFont="1" applyFill="1" applyBorder="1" applyAlignment="1">
      <alignment horizontal="center" vertical="center" wrapText="1"/>
    </xf>
    <xf numFmtId="164" fontId="27" fillId="3" borderId="22" xfId="1" applyNumberFormat="1" applyFont="1" applyFill="1" applyBorder="1" applyAlignment="1">
      <alignment horizontal="center" vertical="center"/>
    </xf>
    <xf numFmtId="164" fontId="27" fillId="3" borderId="16" xfId="1" applyNumberFormat="1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13" borderId="27" xfId="0" applyFont="1" applyFill="1" applyBorder="1" applyAlignment="1">
      <alignment horizontal="center" vertical="center" wrapText="1"/>
    </xf>
    <xf numFmtId="0" fontId="17" fillId="13" borderId="28" xfId="0" applyFont="1" applyFill="1" applyBorder="1" applyAlignment="1">
      <alignment horizontal="center" vertical="center" wrapText="1"/>
    </xf>
    <xf numFmtId="0" fontId="17" fillId="13" borderId="29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14" borderId="40" xfId="0" applyFont="1" applyFill="1" applyBorder="1" applyAlignment="1">
      <alignment horizontal="center" vertical="center" wrapText="1"/>
    </xf>
    <xf numFmtId="0" fontId="17" fillId="14" borderId="46" xfId="0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14" borderId="35" xfId="0" applyFont="1" applyFill="1" applyBorder="1" applyAlignment="1">
      <alignment horizontal="center" vertical="center" wrapText="1"/>
    </xf>
    <xf numFmtId="0" fontId="17" fillId="14" borderId="36" xfId="0" applyFont="1" applyFill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6" xfId="0" applyBorder="1" applyAlignment="1">
      <alignment vertical="center"/>
    </xf>
    <xf numFmtId="0" fontId="17" fillId="12" borderId="5" xfId="0" applyFont="1" applyFill="1" applyBorder="1" applyAlignment="1">
      <alignment horizontal="center" vertical="center" wrapText="1"/>
    </xf>
    <xf numFmtId="0" fontId="17" fillId="12" borderId="6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2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17" fillId="14" borderId="67" xfId="0" applyFont="1" applyFill="1" applyBorder="1" applyAlignment="1">
      <alignment vertical="center" wrapText="1"/>
    </xf>
    <xf numFmtId="0" fontId="17" fillId="14" borderId="68" xfId="0" applyFont="1" applyFill="1" applyBorder="1" applyAlignment="1">
      <alignment vertical="center" wrapText="1"/>
    </xf>
    <xf numFmtId="0" fontId="17" fillId="14" borderId="41" xfId="0" applyFont="1" applyFill="1" applyBorder="1" applyAlignment="1">
      <alignment vertical="center" wrapText="1"/>
    </xf>
    <xf numFmtId="0" fontId="17" fillId="14" borderId="42" xfId="0" applyFont="1" applyFill="1" applyBorder="1" applyAlignment="1">
      <alignment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textRotation="90" wrapText="1"/>
    </xf>
    <xf numFmtId="0" fontId="24" fillId="7" borderId="58" xfId="0" applyFont="1" applyFill="1" applyBorder="1" applyAlignment="1">
      <alignment horizontal="center" vertical="center" textRotation="90" wrapText="1"/>
    </xf>
    <xf numFmtId="0" fontId="23" fillId="7" borderId="13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23" fillId="8" borderId="81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63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0" fontId="23" fillId="8" borderId="61" xfId="0" applyFont="1" applyFill="1" applyBorder="1" applyAlignment="1">
      <alignment horizontal="center" vertical="center" wrapText="1"/>
    </xf>
    <xf numFmtId="0" fontId="23" fillId="8" borderId="79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topLeftCell="A18" zoomScaleNormal="100" workbookViewId="0">
      <selection activeCell="G29" sqref="G29:G30"/>
    </sheetView>
  </sheetViews>
  <sheetFormatPr baseColWidth="10" defaultColWidth="9.140625" defaultRowHeight="15" x14ac:dyDescent="0.25"/>
  <cols>
    <col min="1" max="1" width="6.5703125" customWidth="1"/>
    <col min="2" max="2" width="32.7109375" customWidth="1"/>
    <col min="3" max="3" width="19" customWidth="1"/>
    <col min="4" max="4" width="10.140625" bestFit="1" customWidth="1"/>
    <col min="6" max="6" width="9.28515625" bestFit="1" customWidth="1"/>
    <col min="9" max="9" width="10.5703125" customWidth="1"/>
    <col min="10" max="17" width="10.140625" bestFit="1" customWidth="1"/>
    <col min="18" max="18" width="5.7109375" customWidth="1"/>
    <col min="19" max="22" width="10.140625" bestFit="1" customWidth="1"/>
    <col min="23" max="23" width="9" customWidth="1"/>
  </cols>
  <sheetData>
    <row r="1" spans="1:2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</row>
    <row r="2" spans="1:24" ht="23.25" x14ac:dyDescent="0.35">
      <c r="B2" s="1"/>
      <c r="C2" s="2"/>
      <c r="D2" s="2"/>
      <c r="E2" s="2"/>
      <c r="F2" s="2"/>
      <c r="G2" s="2"/>
      <c r="J2" s="2"/>
      <c r="K2" s="3" t="s">
        <v>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3.25" x14ac:dyDescent="0.35">
      <c r="B3" s="1"/>
      <c r="C3" s="2"/>
      <c r="D3" s="2"/>
      <c r="E3" s="2"/>
      <c r="F3" s="2"/>
      <c r="G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20"/>
      <c r="B4" s="24" t="s">
        <v>1</v>
      </c>
      <c r="C4" s="171" t="s">
        <v>79</v>
      </c>
      <c r="D4" s="172"/>
      <c r="E4" s="172"/>
      <c r="F4" s="172"/>
      <c r="G4" s="172"/>
      <c r="H4" s="172"/>
      <c r="I4" s="173"/>
      <c r="J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20"/>
      <c r="B5" s="24" t="s">
        <v>2</v>
      </c>
      <c r="C5" s="171">
        <v>2024</v>
      </c>
      <c r="D5" s="172"/>
      <c r="E5" s="172"/>
      <c r="F5" s="172"/>
      <c r="G5" s="172"/>
      <c r="H5" s="172"/>
      <c r="I5" s="173"/>
      <c r="J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20"/>
      <c r="B6" s="24" t="s">
        <v>3</v>
      </c>
      <c r="C6" s="171" t="s">
        <v>74</v>
      </c>
      <c r="D6" s="172"/>
      <c r="E6" s="172"/>
      <c r="F6" s="172"/>
      <c r="G6" s="172"/>
      <c r="H6" s="172"/>
      <c r="I6" s="173"/>
      <c r="J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0"/>
      <c r="B7" s="24" t="s">
        <v>4</v>
      </c>
      <c r="C7" s="171" t="s">
        <v>5</v>
      </c>
      <c r="D7" s="172"/>
      <c r="E7" s="172"/>
      <c r="F7" s="172"/>
      <c r="G7" s="172"/>
      <c r="H7" s="172"/>
      <c r="I7" s="173"/>
      <c r="J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20"/>
      <c r="B8" s="24" t="s">
        <v>6</v>
      </c>
      <c r="C8" s="171" t="s">
        <v>75</v>
      </c>
      <c r="D8" s="172"/>
      <c r="E8" s="172"/>
      <c r="F8" s="172"/>
      <c r="G8" s="172"/>
      <c r="H8" s="172"/>
      <c r="I8" s="173"/>
      <c r="J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5"/>
      <c r="B9" s="6"/>
      <c r="C9" s="6"/>
      <c r="D9" s="6"/>
      <c r="E9" s="6"/>
      <c r="F9" s="6"/>
      <c r="G9" s="6"/>
      <c r="H9" s="6"/>
      <c r="I9" s="6"/>
      <c r="J9" s="7"/>
      <c r="K9" s="5"/>
      <c r="L9" s="5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4" thickBot="1" x14ac:dyDescent="0.4">
      <c r="A11" s="8"/>
      <c r="B11" s="8"/>
      <c r="C11" s="8"/>
      <c r="D11" s="8"/>
      <c r="E11" s="8"/>
      <c r="F11" s="8"/>
      <c r="G11" s="8"/>
      <c r="H11" s="8"/>
      <c r="I11" s="25"/>
      <c r="J11" s="163" t="s">
        <v>84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8"/>
      <c r="V11" s="8"/>
      <c r="W11" s="8"/>
      <c r="X11" s="8"/>
    </row>
    <row r="12" spans="1:24" ht="15.75" thickBot="1" x14ac:dyDescent="0.3">
      <c r="A12" s="147" t="s">
        <v>7</v>
      </c>
      <c r="B12" s="164"/>
      <c r="C12" s="164"/>
      <c r="D12" s="164"/>
      <c r="E12" s="164"/>
      <c r="F12" s="164"/>
      <c r="G12" s="148"/>
      <c r="H12" s="165" t="s">
        <v>8</v>
      </c>
      <c r="I12" s="147" t="s">
        <v>53</v>
      </c>
      <c r="J12" s="164"/>
      <c r="K12" s="164"/>
      <c r="L12" s="148"/>
      <c r="M12" s="168" t="s">
        <v>9</v>
      </c>
      <c r="N12" s="169"/>
      <c r="O12" s="170"/>
      <c r="P12" s="147" t="s">
        <v>10</v>
      </c>
      <c r="Q12" s="164"/>
      <c r="R12" s="164"/>
      <c r="S12" s="164"/>
      <c r="T12" s="164"/>
      <c r="U12" s="148"/>
      <c r="V12" s="147" t="s">
        <v>11</v>
      </c>
      <c r="W12" s="148"/>
      <c r="X12" s="11"/>
    </row>
    <row r="13" spans="1:24" ht="76.5" x14ac:dyDescent="0.25">
      <c r="A13" s="149" t="s">
        <v>12</v>
      </c>
      <c r="B13" s="151" t="s">
        <v>13</v>
      </c>
      <c r="C13" s="151" t="s">
        <v>14</v>
      </c>
      <c r="D13" s="151" t="s">
        <v>15</v>
      </c>
      <c r="E13" s="151" t="s">
        <v>16</v>
      </c>
      <c r="F13" s="151" t="s">
        <v>67</v>
      </c>
      <c r="G13" s="161" t="s">
        <v>17</v>
      </c>
      <c r="H13" s="166"/>
      <c r="I13" s="155" t="s">
        <v>54</v>
      </c>
      <c r="J13" s="27" t="s">
        <v>55</v>
      </c>
      <c r="K13" s="28" t="s">
        <v>56</v>
      </c>
      <c r="L13" s="29" t="s">
        <v>66</v>
      </c>
      <c r="M13" s="30" t="s">
        <v>57</v>
      </c>
      <c r="N13" s="31" t="s">
        <v>68</v>
      </c>
      <c r="O13" s="32" t="s">
        <v>18</v>
      </c>
      <c r="P13" s="33" t="s">
        <v>69</v>
      </c>
      <c r="Q13" s="28" t="s">
        <v>58</v>
      </c>
      <c r="R13" s="157" t="s">
        <v>59</v>
      </c>
      <c r="S13" s="28" t="s">
        <v>60</v>
      </c>
      <c r="T13" s="28" t="s">
        <v>61</v>
      </c>
      <c r="U13" s="29" t="s">
        <v>19</v>
      </c>
      <c r="V13" s="159" t="s">
        <v>20</v>
      </c>
      <c r="W13" s="153" t="s">
        <v>62</v>
      </c>
      <c r="X13" s="12"/>
    </row>
    <row r="14" spans="1:24" ht="15.75" thickBot="1" x14ac:dyDescent="0.3">
      <c r="A14" s="150"/>
      <c r="B14" s="152"/>
      <c r="C14" s="152"/>
      <c r="D14" s="152"/>
      <c r="E14" s="152"/>
      <c r="F14" s="152"/>
      <c r="G14" s="162"/>
      <c r="H14" s="167"/>
      <c r="I14" s="156"/>
      <c r="J14" s="34" t="s">
        <v>63</v>
      </c>
      <c r="K14" s="34" t="s">
        <v>21</v>
      </c>
      <c r="L14" s="34" t="s">
        <v>22</v>
      </c>
      <c r="M14" s="34" t="s">
        <v>64</v>
      </c>
      <c r="N14" s="34" t="s">
        <v>63</v>
      </c>
      <c r="O14" s="34" t="s">
        <v>22</v>
      </c>
      <c r="P14" s="34" t="s">
        <v>63</v>
      </c>
      <c r="Q14" s="34" t="s">
        <v>63</v>
      </c>
      <c r="R14" s="158"/>
      <c r="S14" s="35" t="s">
        <v>21</v>
      </c>
      <c r="T14" s="34" t="s">
        <v>21</v>
      </c>
      <c r="U14" s="34" t="s">
        <v>23</v>
      </c>
      <c r="V14" s="160"/>
      <c r="W14" s="154"/>
      <c r="X14" s="70"/>
    </row>
    <row r="15" spans="1:24" ht="26.25" customHeight="1" x14ac:dyDescent="0.25">
      <c r="A15" s="144">
        <v>1</v>
      </c>
      <c r="B15" s="145" t="s">
        <v>83</v>
      </c>
      <c r="C15" s="146"/>
      <c r="D15" s="143">
        <v>6</v>
      </c>
      <c r="E15" s="131" t="s">
        <v>24</v>
      </c>
      <c r="F15" s="131">
        <v>1</v>
      </c>
      <c r="G15" s="131" t="s">
        <v>51</v>
      </c>
      <c r="H15" s="63" t="s">
        <v>26</v>
      </c>
      <c r="I15" s="26">
        <v>45306</v>
      </c>
      <c r="J15" s="36">
        <f>I15+5+2</f>
        <v>45313</v>
      </c>
      <c r="K15" s="36">
        <f>J15+3+2+1</f>
        <v>45319</v>
      </c>
      <c r="L15" s="36">
        <f>K15+15</f>
        <v>45334</v>
      </c>
      <c r="M15" s="36">
        <f>L15+5+2</f>
        <v>45341</v>
      </c>
      <c r="N15" s="36">
        <f>M15+5+2</f>
        <v>45348</v>
      </c>
      <c r="O15" s="36">
        <f>N15+15+6</f>
        <v>45369</v>
      </c>
      <c r="P15" s="36">
        <f>O15+5+2</f>
        <v>45376</v>
      </c>
      <c r="Q15" s="36">
        <f>P15+5+2</f>
        <v>45383</v>
      </c>
      <c r="R15" s="37"/>
      <c r="S15" s="38">
        <f>Q15+3</f>
        <v>45386</v>
      </c>
      <c r="T15" s="38">
        <f>S15+3+2</f>
        <v>45391</v>
      </c>
      <c r="U15" s="38">
        <f>T15+3+2+1</f>
        <v>45397</v>
      </c>
      <c r="V15" s="56">
        <f>U15+5+1</f>
        <v>45403</v>
      </c>
      <c r="W15" s="38">
        <f>V15+7</f>
        <v>45410</v>
      </c>
      <c r="X15" s="12"/>
    </row>
    <row r="16" spans="1:24" ht="26.25" customHeight="1" x14ac:dyDescent="0.25">
      <c r="A16" s="144"/>
      <c r="B16" s="145"/>
      <c r="C16" s="146"/>
      <c r="D16" s="143"/>
      <c r="E16" s="131"/>
      <c r="F16" s="131"/>
      <c r="G16" s="131"/>
      <c r="H16" s="64" t="s">
        <v>27</v>
      </c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5"/>
      <c r="T16" s="15"/>
      <c r="U16" s="15"/>
      <c r="V16" s="16"/>
      <c r="W16" s="15"/>
      <c r="X16" s="12"/>
    </row>
    <row r="17" spans="1:24" ht="39" customHeight="1" x14ac:dyDescent="0.25">
      <c r="A17" s="144">
        <v>2</v>
      </c>
      <c r="B17" s="145" t="s">
        <v>81</v>
      </c>
      <c r="C17" s="146"/>
      <c r="D17" s="143">
        <v>6</v>
      </c>
      <c r="E17" s="131" t="s">
        <v>24</v>
      </c>
      <c r="F17" s="131">
        <v>2</v>
      </c>
      <c r="G17" s="131" t="s">
        <v>51</v>
      </c>
      <c r="H17" s="63" t="s">
        <v>26</v>
      </c>
      <c r="I17" s="26">
        <v>45313</v>
      </c>
      <c r="J17" s="36">
        <f>I17+5+2</f>
        <v>45320</v>
      </c>
      <c r="K17" s="36">
        <f>J17+3+2+1</f>
        <v>45326</v>
      </c>
      <c r="L17" s="36">
        <f>K17+15</f>
        <v>45341</v>
      </c>
      <c r="M17" s="36">
        <f>L17+5+2</f>
        <v>45348</v>
      </c>
      <c r="N17" s="36">
        <f>M17+5+2</f>
        <v>45355</v>
      </c>
      <c r="O17" s="36">
        <f>N17+15+6</f>
        <v>45376</v>
      </c>
      <c r="P17" s="36">
        <f>O17+5+2</f>
        <v>45383</v>
      </c>
      <c r="Q17" s="36">
        <f>P17+5+2</f>
        <v>45390</v>
      </c>
      <c r="R17" s="37"/>
      <c r="S17" s="38">
        <f>Q17+3</f>
        <v>45393</v>
      </c>
      <c r="T17" s="38">
        <f>S17+3+2</f>
        <v>45398</v>
      </c>
      <c r="U17" s="38">
        <f>T17+3+2+1</f>
        <v>45404</v>
      </c>
      <c r="V17" s="56">
        <f>U17+5+1</f>
        <v>45410</v>
      </c>
      <c r="W17" s="38">
        <f>V17+7</f>
        <v>45417</v>
      </c>
      <c r="X17" s="12"/>
    </row>
    <row r="18" spans="1:24" ht="30" customHeight="1" x14ac:dyDescent="0.25">
      <c r="A18" s="144"/>
      <c r="B18" s="145"/>
      <c r="C18" s="146"/>
      <c r="D18" s="143"/>
      <c r="E18" s="131"/>
      <c r="F18" s="131"/>
      <c r="G18" s="131"/>
      <c r="H18" s="64" t="s">
        <v>27</v>
      </c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5"/>
      <c r="T18" s="15"/>
      <c r="U18" s="15"/>
      <c r="V18" s="16"/>
      <c r="W18" s="15"/>
      <c r="X18" s="12"/>
    </row>
    <row r="19" spans="1:24" ht="30" customHeight="1" x14ac:dyDescent="0.25">
      <c r="A19" s="144">
        <v>3</v>
      </c>
      <c r="B19" s="145" t="s">
        <v>82</v>
      </c>
      <c r="C19" s="146"/>
      <c r="D19" s="143">
        <v>6</v>
      </c>
      <c r="E19" s="131" t="s">
        <v>24</v>
      </c>
      <c r="F19" s="131">
        <v>3</v>
      </c>
      <c r="G19" s="131" t="s">
        <v>51</v>
      </c>
      <c r="H19" s="63" t="s">
        <v>26</v>
      </c>
      <c r="I19" s="26">
        <v>45327</v>
      </c>
      <c r="J19" s="36">
        <f>I19+5+2</f>
        <v>45334</v>
      </c>
      <c r="K19" s="36">
        <f>J19+3+2+1</f>
        <v>45340</v>
      </c>
      <c r="L19" s="36">
        <f>K19+15</f>
        <v>45355</v>
      </c>
      <c r="M19" s="36">
        <f>L19+5+2</f>
        <v>45362</v>
      </c>
      <c r="N19" s="36">
        <f>M19+5+2</f>
        <v>45369</v>
      </c>
      <c r="O19" s="36">
        <f>N19+15+6</f>
        <v>45390</v>
      </c>
      <c r="P19" s="36">
        <f>O19+5+2</f>
        <v>45397</v>
      </c>
      <c r="Q19" s="36">
        <f>P19+5+2</f>
        <v>45404</v>
      </c>
      <c r="R19" s="37"/>
      <c r="S19" s="38">
        <f>Q19+3</f>
        <v>45407</v>
      </c>
      <c r="T19" s="38">
        <f>S19+3+2</f>
        <v>45412</v>
      </c>
      <c r="U19" s="38">
        <f>T19+3+2+1</f>
        <v>45418</v>
      </c>
      <c r="V19" s="56">
        <f>U19+5+1</f>
        <v>45424</v>
      </c>
      <c r="W19" s="38">
        <f>V19+7</f>
        <v>45431</v>
      </c>
      <c r="X19" s="12"/>
    </row>
    <row r="20" spans="1:24" ht="30" customHeight="1" x14ac:dyDescent="0.25">
      <c r="A20" s="144"/>
      <c r="B20" s="145"/>
      <c r="C20" s="146"/>
      <c r="D20" s="143"/>
      <c r="E20" s="131"/>
      <c r="F20" s="131"/>
      <c r="G20" s="131"/>
      <c r="H20" s="64" t="s">
        <v>27</v>
      </c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5"/>
      <c r="T20" s="15"/>
      <c r="U20" s="15"/>
      <c r="V20" s="16"/>
      <c r="W20" s="15"/>
      <c r="X20" s="12"/>
    </row>
    <row r="21" spans="1:24" ht="28.5" customHeight="1" x14ac:dyDescent="0.25">
      <c r="A21" s="144">
        <v>4</v>
      </c>
      <c r="B21" s="145" t="s">
        <v>78</v>
      </c>
      <c r="C21" s="146"/>
      <c r="D21" s="143">
        <v>6</v>
      </c>
      <c r="E21" s="142" t="s">
        <v>24</v>
      </c>
      <c r="F21" s="131">
        <v>4</v>
      </c>
      <c r="G21" s="142" t="s">
        <v>51</v>
      </c>
      <c r="H21" s="65" t="s">
        <v>26</v>
      </c>
      <c r="I21" s="26">
        <v>45341</v>
      </c>
      <c r="J21" s="36">
        <f>I21+5+2</f>
        <v>45348</v>
      </c>
      <c r="K21" s="36">
        <f>J21+3+2+1</f>
        <v>45354</v>
      </c>
      <c r="L21" s="36">
        <f>K21+15</f>
        <v>45369</v>
      </c>
      <c r="M21" s="36">
        <f>L21+5+2</f>
        <v>45376</v>
      </c>
      <c r="N21" s="36">
        <f>M21+5+2</f>
        <v>45383</v>
      </c>
      <c r="O21" s="36">
        <f>N21+15+6</f>
        <v>45404</v>
      </c>
      <c r="P21" s="36">
        <f>O21+5+2</f>
        <v>45411</v>
      </c>
      <c r="Q21" s="36">
        <f>P21+5+2</f>
        <v>45418</v>
      </c>
      <c r="R21" s="37"/>
      <c r="S21" s="38">
        <f>Q21+3</f>
        <v>45421</v>
      </c>
      <c r="T21" s="38">
        <f>S21+3+2</f>
        <v>45426</v>
      </c>
      <c r="U21" s="38">
        <f>T21+3+2+1</f>
        <v>45432</v>
      </c>
      <c r="V21" s="56">
        <f>U21+5+1</f>
        <v>45438</v>
      </c>
      <c r="W21" s="38">
        <f>V21+7</f>
        <v>45445</v>
      </c>
      <c r="X21" s="12"/>
    </row>
    <row r="22" spans="1:24" ht="30.75" customHeight="1" x14ac:dyDescent="0.25">
      <c r="A22" s="144"/>
      <c r="B22" s="145"/>
      <c r="C22" s="146"/>
      <c r="D22" s="143"/>
      <c r="E22" s="142"/>
      <c r="F22" s="131"/>
      <c r="G22" s="142"/>
      <c r="H22" s="66" t="s">
        <v>27</v>
      </c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19"/>
      <c r="T22" s="19"/>
      <c r="U22" s="19"/>
      <c r="V22" s="18"/>
      <c r="W22" s="19"/>
      <c r="X22" s="12"/>
    </row>
    <row r="23" spans="1:24" ht="28.5" customHeight="1" x14ac:dyDescent="0.25">
      <c r="A23" s="144">
        <v>5</v>
      </c>
      <c r="B23" s="145" t="s">
        <v>76</v>
      </c>
      <c r="C23" s="81"/>
      <c r="D23" s="143">
        <v>6</v>
      </c>
      <c r="E23" s="131" t="s">
        <v>24</v>
      </c>
      <c r="F23" s="131">
        <v>5</v>
      </c>
      <c r="G23" s="131" t="s">
        <v>51</v>
      </c>
      <c r="H23" s="65" t="s">
        <v>26</v>
      </c>
      <c r="I23" s="26">
        <v>45341</v>
      </c>
      <c r="J23" s="36">
        <f>I23+5+2</f>
        <v>45348</v>
      </c>
      <c r="K23" s="36">
        <f>J23+3+2+1</f>
        <v>45354</v>
      </c>
      <c r="L23" s="36">
        <f>K23+15</f>
        <v>45369</v>
      </c>
      <c r="M23" s="36">
        <f>L23+5+2</f>
        <v>45376</v>
      </c>
      <c r="N23" s="36">
        <f>M23+5+2</f>
        <v>45383</v>
      </c>
      <c r="O23" s="36">
        <f>N23+15+6</f>
        <v>45404</v>
      </c>
      <c r="P23" s="36">
        <f>O23+5+2</f>
        <v>45411</v>
      </c>
      <c r="Q23" s="36">
        <f>P23+5+2</f>
        <v>45418</v>
      </c>
      <c r="R23" s="37"/>
      <c r="S23" s="38">
        <f>Q23+3</f>
        <v>45421</v>
      </c>
      <c r="T23" s="38">
        <f>S23+3+2</f>
        <v>45426</v>
      </c>
      <c r="U23" s="38">
        <f>T23+3+2+1</f>
        <v>45432</v>
      </c>
      <c r="V23" s="56">
        <f>U23+5+1</f>
        <v>45438</v>
      </c>
      <c r="W23" s="38">
        <f>V23+7</f>
        <v>45445</v>
      </c>
      <c r="X23" s="12"/>
    </row>
    <row r="24" spans="1:24" ht="32.25" customHeight="1" x14ac:dyDescent="0.25">
      <c r="A24" s="144"/>
      <c r="B24" s="145"/>
      <c r="C24" s="81"/>
      <c r="D24" s="143"/>
      <c r="E24" s="131"/>
      <c r="F24" s="131"/>
      <c r="G24" s="131"/>
      <c r="H24" s="66" t="s">
        <v>27</v>
      </c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19"/>
      <c r="T24" s="19"/>
      <c r="U24" s="19"/>
      <c r="V24" s="18"/>
      <c r="W24" s="19"/>
      <c r="X24" s="12"/>
    </row>
    <row r="25" spans="1:24" ht="25.5" customHeight="1" x14ac:dyDescent="0.25">
      <c r="A25" s="77">
        <v>6</v>
      </c>
      <c r="B25" s="145" t="s">
        <v>77</v>
      </c>
      <c r="C25" s="146"/>
      <c r="D25" s="143">
        <v>6</v>
      </c>
      <c r="E25" s="131" t="s">
        <v>24</v>
      </c>
      <c r="F25" s="131">
        <v>6</v>
      </c>
      <c r="G25" s="131" t="s">
        <v>51</v>
      </c>
      <c r="H25" s="65" t="s">
        <v>26</v>
      </c>
      <c r="I25" s="26">
        <v>45348</v>
      </c>
      <c r="J25" s="36">
        <f>I25+5+2</f>
        <v>45355</v>
      </c>
      <c r="K25" s="36">
        <f>J25+3+2+1</f>
        <v>45361</v>
      </c>
      <c r="L25" s="36">
        <f>K25+15</f>
        <v>45376</v>
      </c>
      <c r="M25" s="36">
        <f>L25+5+2</f>
        <v>45383</v>
      </c>
      <c r="N25" s="36">
        <f>M25+5+2</f>
        <v>45390</v>
      </c>
      <c r="O25" s="36">
        <f>N25+15+6</f>
        <v>45411</v>
      </c>
      <c r="P25" s="36">
        <f>O25+5+2</f>
        <v>45418</v>
      </c>
      <c r="Q25" s="36">
        <f>P25+5+2</f>
        <v>45425</v>
      </c>
      <c r="R25" s="37"/>
      <c r="S25" s="38">
        <f>Q25+3</f>
        <v>45428</v>
      </c>
      <c r="T25" s="38">
        <f>S25+3+2</f>
        <v>45433</v>
      </c>
      <c r="U25" s="38">
        <f>T25+3+2+1</f>
        <v>45439</v>
      </c>
      <c r="V25" s="56">
        <f>U25+5+1</f>
        <v>45445</v>
      </c>
      <c r="W25" s="38">
        <f>V25+7</f>
        <v>45452</v>
      </c>
      <c r="X25" s="12"/>
    </row>
    <row r="26" spans="1:24" ht="23.25" customHeight="1" x14ac:dyDescent="0.25">
      <c r="A26" s="78"/>
      <c r="B26" s="145"/>
      <c r="C26" s="146"/>
      <c r="D26" s="143"/>
      <c r="E26" s="131"/>
      <c r="F26" s="131"/>
      <c r="G26" s="131"/>
      <c r="H26" s="66" t="s">
        <v>27</v>
      </c>
      <c r="I26" s="17"/>
      <c r="J26" s="17"/>
      <c r="K26" s="17"/>
      <c r="L26" s="17"/>
      <c r="M26" s="17"/>
      <c r="N26" s="17"/>
      <c r="O26" s="17"/>
      <c r="P26" s="17"/>
      <c r="Q26" s="17"/>
      <c r="R26" s="18"/>
      <c r="S26" s="19"/>
      <c r="T26" s="19"/>
      <c r="U26" s="19"/>
      <c r="V26" s="18"/>
      <c r="W26" s="19"/>
      <c r="X26" s="12"/>
    </row>
    <row r="27" spans="1:24" ht="23.25" customHeight="1" x14ac:dyDescent="0.25">
      <c r="A27" s="77"/>
      <c r="B27" s="79" t="s">
        <v>85</v>
      </c>
      <c r="C27" s="81"/>
      <c r="D27" s="82">
        <v>6</v>
      </c>
      <c r="E27" s="84" t="s">
        <v>24</v>
      </c>
      <c r="F27" s="84">
        <v>7</v>
      </c>
      <c r="G27" s="84" t="s">
        <v>51</v>
      </c>
      <c r="H27" s="65" t="s">
        <v>26</v>
      </c>
      <c r="I27" s="26">
        <v>45348</v>
      </c>
      <c r="J27" s="36">
        <f>I27+5+2</f>
        <v>45355</v>
      </c>
      <c r="K27" s="36">
        <f>J27+3+2+1</f>
        <v>45361</v>
      </c>
      <c r="L27" s="36">
        <f>K27+15</f>
        <v>45376</v>
      </c>
      <c r="M27" s="36">
        <f>L27+5+2</f>
        <v>45383</v>
      </c>
      <c r="N27" s="36">
        <f>M27+5+2</f>
        <v>45390</v>
      </c>
      <c r="O27" s="36">
        <f>N27+15+6</f>
        <v>45411</v>
      </c>
      <c r="P27" s="36">
        <f>O27+5+2</f>
        <v>45418</v>
      </c>
      <c r="Q27" s="36">
        <f>P27+5+2</f>
        <v>45425</v>
      </c>
      <c r="R27" s="37"/>
      <c r="S27" s="38">
        <f>Q27+3</f>
        <v>45428</v>
      </c>
      <c r="T27" s="38">
        <f>S27+3+2</f>
        <v>45433</v>
      </c>
      <c r="U27" s="38">
        <f>T27+3+2+1</f>
        <v>45439</v>
      </c>
      <c r="V27" s="56">
        <f>U27+5+1</f>
        <v>45445</v>
      </c>
      <c r="W27" s="38">
        <f>V27+7</f>
        <v>45452</v>
      </c>
      <c r="X27" s="12"/>
    </row>
    <row r="28" spans="1:24" ht="23.25" customHeight="1" x14ac:dyDescent="0.25">
      <c r="A28" s="78"/>
      <c r="B28" s="80"/>
      <c r="C28" s="81"/>
      <c r="D28" s="83"/>
      <c r="E28" s="85"/>
      <c r="F28" s="85"/>
      <c r="G28" s="85"/>
      <c r="H28" s="66" t="s">
        <v>27</v>
      </c>
      <c r="I28" s="17"/>
      <c r="J28" s="17"/>
      <c r="K28" s="17"/>
      <c r="L28" s="17"/>
      <c r="M28" s="17"/>
      <c r="N28" s="17"/>
      <c r="O28" s="17"/>
      <c r="P28" s="17"/>
      <c r="Q28" s="17"/>
      <c r="R28" s="18"/>
      <c r="S28" s="19"/>
      <c r="T28" s="19"/>
      <c r="U28" s="19"/>
      <c r="V28" s="18"/>
      <c r="W28" s="19"/>
      <c r="X28" s="12"/>
    </row>
    <row r="29" spans="1:24" ht="23.25" customHeight="1" x14ac:dyDescent="0.25">
      <c r="A29" s="77"/>
      <c r="B29" s="79" t="s">
        <v>87</v>
      </c>
      <c r="C29" s="93"/>
      <c r="D29" s="82">
        <v>6</v>
      </c>
      <c r="E29" s="84" t="s">
        <v>24</v>
      </c>
      <c r="F29" s="84">
        <v>8</v>
      </c>
      <c r="G29" s="84" t="s">
        <v>51</v>
      </c>
      <c r="H29" s="71" t="s">
        <v>26</v>
      </c>
      <c r="I29" s="26">
        <v>45348</v>
      </c>
      <c r="J29" s="72">
        <f>I29+5+2</f>
        <v>45355</v>
      </c>
      <c r="K29" s="72">
        <f>J29+3+2+1</f>
        <v>45361</v>
      </c>
      <c r="L29" s="72">
        <f>K29+15</f>
        <v>45376</v>
      </c>
      <c r="M29" s="72">
        <f>L29+5+2</f>
        <v>45383</v>
      </c>
      <c r="N29" s="72">
        <f>M29+5+2</f>
        <v>45390</v>
      </c>
      <c r="O29" s="72">
        <f>N29+15+6</f>
        <v>45411</v>
      </c>
      <c r="P29" s="72">
        <f>O29+5+2</f>
        <v>45418</v>
      </c>
      <c r="Q29" s="72">
        <f>P29+5+2</f>
        <v>45425</v>
      </c>
      <c r="R29" s="73"/>
      <c r="S29" s="74">
        <f>Q29+3</f>
        <v>45428</v>
      </c>
      <c r="T29" s="74">
        <f>S29+3+2</f>
        <v>45433</v>
      </c>
      <c r="U29" s="74">
        <f>T29+3+2+1</f>
        <v>45439</v>
      </c>
      <c r="V29" s="75">
        <f>U29+5+1</f>
        <v>45445</v>
      </c>
      <c r="W29" s="74">
        <f>V29+7</f>
        <v>45452</v>
      </c>
      <c r="X29" s="12"/>
    </row>
    <row r="30" spans="1:24" ht="23.25" customHeight="1" x14ac:dyDescent="0.25">
      <c r="A30" s="78"/>
      <c r="B30" s="80"/>
      <c r="C30" s="94"/>
      <c r="D30" s="83"/>
      <c r="E30" s="85"/>
      <c r="F30" s="85"/>
      <c r="G30" s="85"/>
      <c r="H30" s="76" t="s">
        <v>27</v>
      </c>
      <c r="I30" s="17"/>
      <c r="J30" s="17"/>
      <c r="K30" s="17"/>
      <c r="L30" s="17"/>
      <c r="M30" s="17"/>
      <c r="N30" s="17"/>
      <c r="O30" s="17"/>
      <c r="P30" s="17"/>
      <c r="Q30" s="17"/>
      <c r="R30" s="18"/>
      <c r="S30" s="19"/>
      <c r="T30" s="19"/>
      <c r="U30" s="19"/>
      <c r="V30" s="18"/>
      <c r="W30" s="19"/>
      <c r="X30" s="12"/>
    </row>
    <row r="31" spans="1:24" ht="23.25" customHeight="1" x14ac:dyDescent="0.25">
      <c r="A31" s="77"/>
      <c r="B31" s="79" t="s">
        <v>86</v>
      </c>
      <c r="C31" s="93"/>
      <c r="D31" s="82">
        <v>6</v>
      </c>
      <c r="E31" s="84" t="s">
        <v>24</v>
      </c>
      <c r="F31" s="84">
        <v>9</v>
      </c>
      <c r="G31" s="84" t="s">
        <v>51</v>
      </c>
      <c r="H31" s="71" t="s">
        <v>26</v>
      </c>
      <c r="I31" s="26">
        <v>45348</v>
      </c>
      <c r="J31" s="72">
        <f>I31+5+2</f>
        <v>45355</v>
      </c>
      <c r="K31" s="72">
        <f>J31+3+2+1</f>
        <v>45361</v>
      </c>
      <c r="L31" s="72">
        <f>K31+15</f>
        <v>45376</v>
      </c>
      <c r="M31" s="72">
        <f>L31+5+2</f>
        <v>45383</v>
      </c>
      <c r="N31" s="72">
        <f>M31+5+2</f>
        <v>45390</v>
      </c>
      <c r="O31" s="72">
        <f>N31+15+6</f>
        <v>45411</v>
      </c>
      <c r="P31" s="72">
        <f>O31+5+2</f>
        <v>45418</v>
      </c>
      <c r="Q31" s="72">
        <f>P31+5+2</f>
        <v>45425</v>
      </c>
      <c r="R31" s="73"/>
      <c r="S31" s="74">
        <f>Q31+3</f>
        <v>45428</v>
      </c>
      <c r="T31" s="74">
        <f>S31+3+2</f>
        <v>45433</v>
      </c>
      <c r="U31" s="74">
        <f>T31+3+2+1</f>
        <v>45439</v>
      </c>
      <c r="V31" s="75">
        <f>U31+5+1</f>
        <v>45445</v>
      </c>
      <c r="W31" s="74">
        <f>V31+7</f>
        <v>45452</v>
      </c>
      <c r="X31" s="12"/>
    </row>
    <row r="32" spans="1:24" ht="23.25" customHeight="1" x14ac:dyDescent="0.25">
      <c r="A32" s="78"/>
      <c r="B32" s="80"/>
      <c r="C32" s="94"/>
      <c r="D32" s="83"/>
      <c r="E32" s="85"/>
      <c r="F32" s="85"/>
      <c r="G32" s="85"/>
      <c r="H32" s="76" t="s">
        <v>27</v>
      </c>
      <c r="I32" s="17"/>
      <c r="J32" s="17"/>
      <c r="K32" s="17"/>
      <c r="L32" s="17"/>
      <c r="M32" s="17"/>
      <c r="N32" s="17"/>
      <c r="O32" s="17"/>
      <c r="P32" s="17"/>
      <c r="Q32" s="17"/>
      <c r="R32" s="18"/>
      <c r="S32" s="19"/>
      <c r="T32" s="19"/>
      <c r="U32" s="19"/>
      <c r="V32" s="18"/>
      <c r="W32" s="19"/>
      <c r="X32" s="12"/>
    </row>
    <row r="33" spans="1:27" ht="15.75" x14ac:dyDescent="0.25">
      <c r="A33" s="39"/>
      <c r="B33" s="40" t="s">
        <v>70</v>
      </c>
      <c r="C33" s="46">
        <f>SUM(C15:C26)</f>
        <v>0</v>
      </c>
      <c r="D33" s="46"/>
      <c r="E33" s="39"/>
      <c r="F33" s="39"/>
      <c r="G33" s="39" t="s">
        <v>65</v>
      </c>
      <c r="H33" s="67"/>
      <c r="I33" s="39"/>
      <c r="J33" s="41"/>
      <c r="K33" s="41"/>
      <c r="L33" s="41"/>
      <c r="M33" s="41"/>
      <c r="N33" s="41"/>
      <c r="O33" s="41"/>
      <c r="P33" s="41"/>
      <c r="Q33" s="41"/>
      <c r="R33" s="42"/>
      <c r="S33" s="41"/>
      <c r="T33" s="41"/>
      <c r="U33" s="41"/>
      <c r="V33" s="43"/>
      <c r="W33" s="68"/>
      <c r="X33" s="69"/>
    </row>
    <row r="34" spans="1:27" ht="15.75" thickBot="1" x14ac:dyDescent="0.3">
      <c r="A34" s="20"/>
      <c r="B34" s="44"/>
      <c r="C34" s="45"/>
      <c r="D34" s="45"/>
      <c r="E34" s="45"/>
      <c r="F34" s="45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7" ht="15.75" thickBot="1" x14ac:dyDescent="0.3">
      <c r="A35" s="20"/>
      <c r="B35" s="86" t="s">
        <v>28</v>
      </c>
      <c r="C35" s="87"/>
      <c r="D35" s="126" t="s">
        <v>29</v>
      </c>
      <c r="E35" s="127"/>
      <c r="F35" s="127"/>
      <c r="G35" s="127"/>
      <c r="H35" s="128"/>
      <c r="I35" s="20"/>
      <c r="J35" s="129" t="s">
        <v>30</v>
      </c>
      <c r="K35" s="130"/>
      <c r="L35" s="101" t="s">
        <v>31</v>
      </c>
      <c r="M35" s="102"/>
      <c r="N35" s="103"/>
      <c r="O35" s="20"/>
      <c r="P35" s="109" t="s">
        <v>16</v>
      </c>
      <c r="Q35" s="110"/>
      <c r="R35" s="110"/>
      <c r="S35" s="110"/>
      <c r="T35" s="111"/>
      <c r="U35" s="20"/>
    </row>
    <row r="36" spans="1:27" ht="15.75" thickBot="1" x14ac:dyDescent="0.3">
      <c r="A36" s="20"/>
      <c r="B36" s="86" t="s">
        <v>32</v>
      </c>
      <c r="C36" s="87"/>
      <c r="D36" s="57" t="s">
        <v>25</v>
      </c>
      <c r="E36" s="58"/>
      <c r="F36" s="112" t="s">
        <v>33</v>
      </c>
      <c r="G36" s="113"/>
      <c r="H36" s="114"/>
      <c r="I36" s="20"/>
      <c r="J36" s="115">
        <v>1</v>
      </c>
      <c r="K36" s="116"/>
      <c r="L36" s="104" t="s">
        <v>34</v>
      </c>
      <c r="M36" s="105"/>
      <c r="N36" s="106"/>
      <c r="O36" s="20"/>
      <c r="P36" s="21" t="s">
        <v>24</v>
      </c>
      <c r="Q36" s="104" t="s">
        <v>35</v>
      </c>
      <c r="R36" s="105"/>
      <c r="S36" s="105"/>
      <c r="T36" s="106"/>
      <c r="U36" s="20"/>
    </row>
    <row r="37" spans="1:27" ht="15.75" thickBot="1" x14ac:dyDescent="0.3">
      <c r="A37" s="20"/>
      <c r="B37" s="49"/>
      <c r="C37" s="50"/>
      <c r="D37" s="132" t="s">
        <v>37</v>
      </c>
      <c r="E37" s="133"/>
      <c r="F37" s="136" t="s">
        <v>38</v>
      </c>
      <c r="G37" s="137"/>
      <c r="H37" s="138"/>
      <c r="I37" s="20"/>
      <c r="J37" s="54"/>
      <c r="K37" s="55"/>
      <c r="L37" s="51"/>
      <c r="M37" s="52"/>
      <c r="N37" s="53"/>
      <c r="O37" s="20"/>
      <c r="P37" s="22"/>
      <c r="Q37" s="51"/>
      <c r="R37" s="52"/>
      <c r="S37" s="52"/>
      <c r="T37" s="53"/>
      <c r="U37" s="20"/>
    </row>
    <row r="38" spans="1:27" ht="15.75" thickBot="1" x14ac:dyDescent="0.3">
      <c r="A38" s="20"/>
      <c r="B38" s="49"/>
      <c r="C38" s="50"/>
      <c r="D38" s="134"/>
      <c r="E38" s="135"/>
      <c r="F38" s="139"/>
      <c r="G38" s="140"/>
      <c r="H38" s="141"/>
      <c r="I38" s="20"/>
      <c r="J38" s="54"/>
      <c r="K38" s="55"/>
      <c r="L38" s="51"/>
      <c r="M38" s="52"/>
      <c r="N38" s="53"/>
      <c r="O38" s="20"/>
      <c r="P38" s="22"/>
      <c r="Q38" s="51"/>
      <c r="R38" s="52"/>
      <c r="S38" s="52"/>
      <c r="T38" s="53"/>
      <c r="U38" s="20"/>
    </row>
    <row r="39" spans="1:27" ht="15.75" thickBot="1" x14ac:dyDescent="0.3">
      <c r="A39" s="20"/>
      <c r="B39" s="86" t="s">
        <v>36</v>
      </c>
      <c r="C39" s="87"/>
      <c r="D39" s="117" t="s">
        <v>65</v>
      </c>
      <c r="E39" s="118"/>
      <c r="F39" s="121" t="s">
        <v>80</v>
      </c>
      <c r="G39" s="122"/>
      <c r="H39" s="118"/>
      <c r="I39" s="20"/>
      <c r="J39" s="107">
        <v>2</v>
      </c>
      <c r="K39" s="108"/>
      <c r="L39" s="104" t="s">
        <v>39</v>
      </c>
      <c r="M39" s="105"/>
      <c r="N39" s="106"/>
      <c r="O39" s="20"/>
      <c r="P39" s="22" t="s">
        <v>40</v>
      </c>
      <c r="Q39" s="104" t="s">
        <v>41</v>
      </c>
      <c r="R39" s="105"/>
      <c r="S39" s="105"/>
      <c r="T39" s="106"/>
      <c r="U39" s="20"/>
    </row>
    <row r="40" spans="1:27" ht="15.75" customHeight="1" thickBot="1" x14ac:dyDescent="0.3">
      <c r="A40" s="20"/>
      <c r="B40" s="86" t="s">
        <v>42</v>
      </c>
      <c r="C40" s="87"/>
      <c r="D40" s="119"/>
      <c r="E40" s="120"/>
      <c r="F40" s="123"/>
      <c r="G40" s="124"/>
      <c r="H40" s="125"/>
      <c r="I40" s="20"/>
      <c r="J40" s="107">
        <v>3</v>
      </c>
      <c r="K40" s="108"/>
      <c r="L40" s="104" t="s">
        <v>43</v>
      </c>
      <c r="M40" s="105"/>
      <c r="N40" s="106"/>
      <c r="O40" s="20"/>
      <c r="P40" s="23" t="s">
        <v>44</v>
      </c>
      <c r="Q40" s="95" t="s">
        <v>45</v>
      </c>
      <c r="R40" s="96"/>
      <c r="S40" s="96"/>
      <c r="T40" s="97"/>
      <c r="U40" s="20"/>
    </row>
    <row r="41" spans="1:27" ht="15.75" thickBot="1" x14ac:dyDescent="0.3">
      <c r="A41" s="20"/>
      <c r="B41" s="86" t="s">
        <v>46</v>
      </c>
      <c r="C41" s="87"/>
      <c r="D41" s="59" t="s">
        <v>47</v>
      </c>
      <c r="E41" s="60"/>
      <c r="F41" s="88" t="s">
        <v>48</v>
      </c>
      <c r="G41" s="89"/>
      <c r="H41" s="90"/>
      <c r="I41" s="20"/>
      <c r="J41" s="91">
        <v>4</v>
      </c>
      <c r="K41" s="92"/>
      <c r="L41" s="95" t="s">
        <v>49</v>
      </c>
      <c r="M41" s="96"/>
      <c r="N41" s="97"/>
      <c r="O41" s="20"/>
      <c r="P41" s="20"/>
      <c r="Q41" s="20"/>
      <c r="R41" s="20"/>
      <c r="S41" s="20"/>
      <c r="T41" s="20"/>
      <c r="U41" s="20"/>
    </row>
    <row r="42" spans="1:27" ht="15.75" thickBot="1" x14ac:dyDescent="0.3">
      <c r="A42" s="20"/>
      <c r="B42" s="86" t="s">
        <v>50</v>
      </c>
      <c r="C42" s="87"/>
      <c r="D42" s="61" t="s">
        <v>71</v>
      </c>
      <c r="E42" s="62"/>
      <c r="F42" s="98" t="s">
        <v>72</v>
      </c>
      <c r="G42" s="99"/>
      <c r="H42" s="10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7" x14ac:dyDescent="0.25">
      <c r="A43" s="20"/>
      <c r="B43" s="86" t="s">
        <v>52</v>
      </c>
      <c r="C43" s="86"/>
      <c r="D43" s="86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7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7" ht="18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 t="s">
        <v>65</v>
      </c>
      <c r="R45" s="48"/>
      <c r="S45" s="48"/>
      <c r="T45" s="48" t="s">
        <v>73</v>
      </c>
      <c r="U45" s="48"/>
      <c r="V45" s="47"/>
      <c r="W45" s="47"/>
      <c r="X45" s="48"/>
      <c r="Y45" s="48"/>
      <c r="Z45" s="48"/>
      <c r="AA45" s="48"/>
    </row>
  </sheetData>
  <mergeCells count="115">
    <mergeCell ref="E15:E16"/>
    <mergeCell ref="F15:F16"/>
    <mergeCell ref="G15:G16"/>
    <mergeCell ref="E23:E24"/>
    <mergeCell ref="B19:B20"/>
    <mergeCell ref="C19:C20"/>
    <mergeCell ref="B17:B18"/>
    <mergeCell ref="C17:C18"/>
    <mergeCell ref="A31:A32"/>
    <mergeCell ref="B31:B32"/>
    <mergeCell ref="C31:C32"/>
    <mergeCell ref="D31:D32"/>
    <mergeCell ref="E31:E32"/>
    <mergeCell ref="F31:F32"/>
    <mergeCell ref="G31:G32"/>
    <mergeCell ref="A15:A16"/>
    <mergeCell ref="A17:A18"/>
    <mergeCell ref="A19:A20"/>
    <mergeCell ref="D25:D26"/>
    <mergeCell ref="B21:B22"/>
    <mergeCell ref="C21:C22"/>
    <mergeCell ref="D17:D18"/>
    <mergeCell ref="D19:D20"/>
    <mergeCell ref="A21:A22"/>
    <mergeCell ref="J11:T11"/>
    <mergeCell ref="A12:G12"/>
    <mergeCell ref="H12:H14"/>
    <mergeCell ref="I12:L12"/>
    <mergeCell ref="M12:O12"/>
    <mergeCell ref="P12:U12"/>
    <mergeCell ref="C4:I4"/>
    <mergeCell ref="C5:I5"/>
    <mergeCell ref="C6:I6"/>
    <mergeCell ref="C7:I7"/>
    <mergeCell ref="C8:I8"/>
    <mergeCell ref="V12:W12"/>
    <mergeCell ref="A13:A14"/>
    <mergeCell ref="B13:B14"/>
    <mergeCell ref="C13:C14"/>
    <mergeCell ref="D13:D14"/>
    <mergeCell ref="W13:W14"/>
    <mergeCell ref="I13:I14"/>
    <mergeCell ref="R13:R14"/>
    <mergeCell ref="V13:V14"/>
    <mergeCell ref="E13:E14"/>
    <mergeCell ref="F13:F14"/>
    <mergeCell ref="G13:G14"/>
    <mergeCell ref="A23:A24"/>
    <mergeCell ref="B23:B24"/>
    <mergeCell ref="A25:A26"/>
    <mergeCell ref="C23:C24"/>
    <mergeCell ref="D23:D24"/>
    <mergeCell ref="B25:B26"/>
    <mergeCell ref="C25:C26"/>
    <mergeCell ref="B15:B16"/>
    <mergeCell ref="C15:C16"/>
    <mergeCell ref="D15:D16"/>
    <mergeCell ref="G25:G26"/>
    <mergeCell ref="G17:G18"/>
    <mergeCell ref="G19:G20"/>
    <mergeCell ref="D37:E38"/>
    <mergeCell ref="F37:H38"/>
    <mergeCell ref="F27:F28"/>
    <mergeCell ref="G27:G28"/>
    <mergeCell ref="E25:E26"/>
    <mergeCell ref="E17:E18"/>
    <mergeCell ref="E19:E20"/>
    <mergeCell ref="F25:F26"/>
    <mergeCell ref="F17:F18"/>
    <mergeCell ref="F19:F20"/>
    <mergeCell ref="E21:E22"/>
    <mergeCell ref="F21:F22"/>
    <mergeCell ref="G21:G22"/>
    <mergeCell ref="F23:F24"/>
    <mergeCell ref="G23:G24"/>
    <mergeCell ref="D21:D22"/>
    <mergeCell ref="L41:N41"/>
    <mergeCell ref="B42:C42"/>
    <mergeCell ref="F42:H42"/>
    <mergeCell ref="L35:N35"/>
    <mergeCell ref="Q39:T39"/>
    <mergeCell ref="B40:C40"/>
    <mergeCell ref="J40:K40"/>
    <mergeCell ref="L40:N40"/>
    <mergeCell ref="Q40:T40"/>
    <mergeCell ref="P35:T35"/>
    <mergeCell ref="B36:C36"/>
    <mergeCell ref="F36:H36"/>
    <mergeCell ref="J36:K36"/>
    <mergeCell ref="L36:N36"/>
    <mergeCell ref="Q36:T36"/>
    <mergeCell ref="B39:C39"/>
    <mergeCell ref="J39:K39"/>
    <mergeCell ref="L39:N39"/>
    <mergeCell ref="D39:E40"/>
    <mergeCell ref="F39:H40"/>
    <mergeCell ref="B35:C35"/>
    <mergeCell ref="D35:H35"/>
    <mergeCell ref="J35:K35"/>
    <mergeCell ref="A27:A28"/>
    <mergeCell ref="B27:B28"/>
    <mergeCell ref="C27:C28"/>
    <mergeCell ref="D27:D28"/>
    <mergeCell ref="E27:E28"/>
    <mergeCell ref="B43:D43"/>
    <mergeCell ref="B41:C41"/>
    <mergeCell ref="F41:H41"/>
    <mergeCell ref="J41:K41"/>
    <mergeCell ref="A29:A30"/>
    <mergeCell ref="B29:B30"/>
    <mergeCell ref="C29:C30"/>
    <mergeCell ref="D29:D30"/>
    <mergeCell ref="E29:E30"/>
    <mergeCell ref="F29:F30"/>
    <mergeCell ref="G29:G3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2024-01-24T14:18:03Z</dcterms:modified>
</cp:coreProperties>
</file>