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064" windowHeight="5196" tabRatio="599" activeTab="0"/>
  </bookViews>
  <sheets>
    <sheet name="Fournitures" sheetId="1" r:id="rId1"/>
    <sheet name="Prest. Intell." sheetId="2" r:id="rId2"/>
    <sheet name="Travaux" sheetId="3" r:id="rId3"/>
  </sheets>
  <definedNames/>
  <calcPr fullCalcOnLoad="1"/>
</workbook>
</file>

<file path=xl/sharedStrings.xml><?xml version="1.0" encoding="utf-8"?>
<sst xmlns="http://schemas.openxmlformats.org/spreadsheetml/2006/main" count="562" uniqueCount="135">
  <si>
    <t>PHASE 3 : CONCLUSION ET NOTIFICATION DU MARCHE</t>
  </si>
  <si>
    <t>IDENTIFICATION DU PROJET/MARCHE</t>
  </si>
  <si>
    <t>Coût Total</t>
  </si>
  <si>
    <t>PLAN DE PASSATION DES MARCHES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</si>
  <si>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</si>
  <si>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</si>
  <si>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</si>
  <si>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</si>
  <si>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</si>
  <si>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</si>
  <si>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Elaboration du DAO</t>
  </si>
  <si>
    <t xml:space="preserve">Publication  AAO   </t>
  </si>
  <si>
    <t xml:space="preserve">N° AMI </t>
  </si>
  <si>
    <t>PHASE 1 : PROCEDURE DE PRESELECTION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</si>
  <si>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</si>
  <si>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</si>
  <si>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</si>
  <si>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</si>
  <si>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</si>
  <si>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</si>
  <si>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</si>
  <si>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</si>
  <si>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</si>
  <si>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</si>
  <si>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</si>
  <si>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</si>
  <si>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</si>
  <si>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</si>
  <si>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</si>
  <si>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</si>
  <si>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</si>
  <si>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</si>
  <si>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AOO</t>
  </si>
  <si>
    <t>Type de Financement</t>
  </si>
  <si>
    <t>BND</t>
  </si>
  <si>
    <t>Montant du Contrat en GNF</t>
  </si>
  <si>
    <t>Montant Budget GNF</t>
  </si>
  <si>
    <t>Date fin travaux</t>
  </si>
  <si>
    <t>Montant budget GNF</t>
  </si>
  <si>
    <t>Date de fin des prestations</t>
  </si>
  <si>
    <t>12 j</t>
  </si>
  <si>
    <t>30 ou 45 j</t>
  </si>
  <si>
    <t>15 j</t>
  </si>
  <si>
    <t>3 j</t>
  </si>
  <si>
    <t>12j</t>
  </si>
  <si>
    <t>Signature du marché</t>
  </si>
  <si>
    <t>7 j</t>
  </si>
  <si>
    <t>Date limite dépôt Offres/ouverture des plis</t>
  </si>
  <si>
    <t>Publication attribution/Notification provisoire</t>
  </si>
  <si>
    <t>mois</t>
  </si>
  <si>
    <t>MARCHES DE TRAVAUX  SANS PRE QUALIFICATION</t>
  </si>
  <si>
    <t>PHASE 4 : EXECUTION DU MARCHE</t>
  </si>
  <si>
    <t>Enregistrement /Immatriculation du marché</t>
  </si>
  <si>
    <t>Non Objection sur Rap. d'Evaluation</t>
  </si>
  <si>
    <t>Ouverture /Evaluation des offres</t>
  </si>
  <si>
    <t>MARCHES DE FOURNITURE SANS PRE QUALIFICATION</t>
  </si>
  <si>
    <t>Préparation TDR et DP</t>
  </si>
  <si>
    <t>Non Objection sur TDR</t>
  </si>
  <si>
    <t>15 J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</si>
  <si>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</si>
  <si>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</si>
  <si>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</si>
  <si>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</si>
  <si>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</si>
  <si>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</si>
  <si>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</si>
  <si>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</si>
  <si>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</si>
  <si>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</si>
  <si>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</si>
  <si>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</si>
  <si>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</si>
  <si>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</si>
  <si>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</si>
  <si>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</si>
  <si>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</si>
  <si>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</si>
  <si>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</si>
  <si>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</si>
  <si>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30 ou 45 J</t>
  </si>
  <si>
    <t>3 ou 7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</si>
  <si>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</si>
  <si>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</si>
  <si>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</si>
  <si>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</si>
  <si>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</si>
  <si>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</si>
  <si>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</si>
  <si>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MARCHES DE PRESTATIONS INTELLECTUELLES 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</si>
  <si>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</si>
  <si>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</si>
  <si>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</si>
  <si>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>DC</t>
  </si>
  <si>
    <t>Le Ministre</t>
  </si>
  <si>
    <t>MARCHES DE FOURNITURES SANS REVUE PREALABLE PAR LA DNCMP / DEMANDE DE COTATION</t>
  </si>
  <si>
    <t>MARCHES DE TRAVAUX SANS REVUE PREALABLE PAR LA DNCMP / DEMANDE DE COTATION</t>
  </si>
  <si>
    <t>Ministère de l'Enseignement Technique, de la Formation Professionnelle et de l'Emploi</t>
  </si>
  <si>
    <t>Ministère de l'Enseignement Technique, de la Formation Professionnelle  et de l'Emploi</t>
  </si>
  <si>
    <t>DGCMP</t>
  </si>
  <si>
    <t>Ministère de l'Enseignement Technique, de la Formation Professionnelle et l'Emploi</t>
  </si>
  <si>
    <t>Les  Sites DGCMP, ARMP et du METFPE</t>
  </si>
  <si>
    <t>Achats de Pré-Imprimés DNFPT</t>
  </si>
  <si>
    <t>Les Sites  ARMP et du METFP</t>
  </si>
  <si>
    <t xml:space="preserve">Les Sites  ARMP et du METFPE </t>
  </si>
  <si>
    <t xml:space="preserve">Les Sites  ARMP et du METFP </t>
  </si>
  <si>
    <t>Acquisition des Pre-imprimés pour les Examens 2024</t>
  </si>
  <si>
    <t>Achats de Pré-Imprimés Direction Nationale</t>
  </si>
  <si>
    <t>Achats de Fournitures Informatiques Bureau de Stratégie</t>
  </si>
  <si>
    <t>Achats de Fournitures Informatiques Direction Nationale</t>
  </si>
  <si>
    <t>Achats de Fournitures Informatiques Directions Régionales</t>
  </si>
  <si>
    <t>Acquisition des Pre-imprimés Cabinet Service Centraux</t>
  </si>
  <si>
    <t>Aquisition de fourniture et petits Matériels de Bureau / Inspection Générale</t>
  </si>
  <si>
    <t>Aquisition de fourniture et petits Matériels de Bureau /Bureau de Stratégie</t>
  </si>
  <si>
    <t>Aquisition de fourniture et petits Matériels de Bureau /Services Développemnet</t>
  </si>
  <si>
    <t>Aquisition de fourniture et petits Matériels de Bureau /Direction Nationale</t>
  </si>
  <si>
    <t>Aquisition de fourniture et petits Matériels de Bureau /Directions Régionales</t>
  </si>
  <si>
    <t>Acquisition de Fournitures Scolaires ( Fournitures diverses et Craies /Ardoisines )  pour les Examens 2024</t>
  </si>
  <si>
    <t>Recrutement d'un bureau d'étude des etudes des CAFPPS</t>
  </si>
  <si>
    <t xml:space="preserve">Recrutement d'un bureau pour l'Etude et la supervision des Inspections Régionales </t>
  </si>
  <si>
    <t>Achats de Fournitures et Petits Matériels de Bureau / Direction Nationale du Numériques</t>
  </si>
  <si>
    <t>Achats de Fournitures et Petits Matériels de Bureau / Direction Nationale de l'Emploi et l'Entreprénariat</t>
  </si>
  <si>
    <t>Achats de Fournitures et Petits Matériels de Bureau / Cabinet</t>
  </si>
  <si>
    <t>Achats de Fournitures et Petits Matériels de Bureau / Services Développement des Programmes et de la Coordination pédagogique</t>
  </si>
  <si>
    <t>Achats de Fournitures et Petits Matériels de Bureau / SNIEM</t>
  </si>
  <si>
    <t>Réabilitation et Extension ENI CONAKRY</t>
  </si>
  <si>
    <t>AAON</t>
  </si>
  <si>
    <t>Réabilitation et Extension ENAM</t>
  </si>
  <si>
    <t>Réabilitation et Extension CFP FARANAH</t>
  </si>
  <si>
    <t>Réabilitation et Extension ESSC BOKE</t>
  </si>
  <si>
    <t>Réabilitation et Extension CAFPPS SONFONIA</t>
  </si>
  <si>
    <t>Réabilitation et Extension CAFPPS KOUBIA</t>
  </si>
  <si>
    <t>Construction IRETFP  KINDIA</t>
  </si>
  <si>
    <t xml:space="preserve">Construction IRETFP LABE </t>
  </si>
  <si>
    <t>Construction IRETFP KANKAN</t>
  </si>
  <si>
    <t>Construction IRETFP  N'ZEREKORE</t>
  </si>
</sst>
</file>

<file path=xl/styles.xml><?xml version="1.0" encoding="utf-8"?>
<styleSheet xmlns="http://schemas.openxmlformats.org/spreadsheetml/2006/main">
  <numFmts count="61">
    <numFmt numFmtId="5" formatCode="#,##0\ &quot;FG&quot;;\-#,##0\ &quot;FG&quot;"/>
    <numFmt numFmtId="6" formatCode="#,##0\ &quot;FG&quot;;[Red]\-#,##0\ &quot;FG&quot;"/>
    <numFmt numFmtId="7" formatCode="#,##0.00\ &quot;FG&quot;;\-#,##0.00\ &quot;FG&quot;"/>
    <numFmt numFmtId="8" formatCode="#,##0.00\ &quot;FG&quot;;[Red]\-#,##0.00\ &quot;FG&quot;"/>
    <numFmt numFmtId="42" formatCode="_-* #,##0\ &quot;FG&quot;_-;\-* #,##0\ &quot;FG&quot;_-;_-* &quot;-&quot;\ &quot;FG&quot;_-;_-@_-"/>
    <numFmt numFmtId="41" formatCode="_-* #,##0\ _F_G_-;\-* #,##0\ _F_G_-;_-* &quot;-&quot;\ _F_G_-;_-@_-"/>
    <numFmt numFmtId="44" formatCode="_-* #,##0.00\ &quot;FG&quot;_-;\-* #,##0.00\ &quot;FG&quot;_-;_-* &quot;-&quot;??\ &quot;FG&quot;_-;_-@_-"/>
    <numFmt numFmtId="43" formatCode="_-* #,##0.00\ _F_G_-;\-* #,##0.00\ _F_G_-;_-* &quot;-&quot;??\ _F_G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FG&quot;_);\(#,##0\ &quot;FG&quot;\)"/>
    <numFmt numFmtId="175" formatCode="#,##0\ &quot;FG&quot;_);[Red]\(#,##0\ &quot;FG&quot;\)"/>
    <numFmt numFmtId="176" formatCode="#,##0.00\ &quot;FG&quot;_);\(#,##0.00\ &quot;FG&quot;\)"/>
    <numFmt numFmtId="177" formatCode="#,##0.00\ &quot;FG&quot;_);[Red]\(#,##0.00\ &quot;FG&quot;\)"/>
    <numFmt numFmtId="178" formatCode="_ * #,##0_)\ &quot;FG&quot;_ ;_ * \(#,##0\)\ &quot;FG&quot;_ ;_ * &quot;-&quot;_)\ &quot;FG&quot;_ ;_ @_ "/>
    <numFmt numFmtId="179" formatCode="_ * #,##0_)\ _F_G_ ;_ * \(#,##0\)\ _F_G_ ;_ * &quot;-&quot;_)\ _F_G_ ;_ @_ "/>
    <numFmt numFmtId="180" formatCode="_ * #,##0.00_)\ &quot;FG&quot;_ ;_ * \(#,##0.00\)\ &quot;FG&quot;_ ;_ * &quot;-&quot;??_)\ &quot;FG&quot;_ ;_ @_ "/>
    <numFmt numFmtId="181" formatCode="_ * #,##0.00_)\ _F_G_ ;_ * \(#,##0.00\)\ _F_G_ ;_ * &quot;-&quot;??_)\ _F_G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FrCD&quot;;\-#,##0\ &quot;FrCD&quot;"/>
    <numFmt numFmtId="191" formatCode="#,##0\ &quot;FrCD&quot;;[Red]\-#,##0\ &quot;FrCD&quot;"/>
    <numFmt numFmtId="192" formatCode="#,##0.00\ &quot;FrCD&quot;;\-#,##0.00\ &quot;FrCD&quot;"/>
    <numFmt numFmtId="193" formatCode="#,##0.00\ &quot;FrCD&quot;;[Red]\-#,##0.00\ &quot;FrCD&quot;"/>
    <numFmt numFmtId="194" formatCode="_-* #,##0\ &quot;FrCD&quot;_-;\-* #,##0\ &quot;FrCD&quot;_-;_-* &quot;-&quot;\ &quot;FrCD&quot;_-;_-@_-"/>
    <numFmt numFmtId="195" formatCode="_-* #,##0\ _F_r_C_D_-;\-* #,##0\ _F_r_C_D_-;_-* &quot;-&quot;\ _F_r_C_D_-;_-@_-"/>
    <numFmt numFmtId="196" formatCode="_-* #,##0.00\ &quot;FrCD&quot;_-;\-* #,##0.00\ &quot;FrCD&quot;_-;_-* &quot;-&quot;??\ &quot;FrCD&quot;_-;_-@_-"/>
    <numFmt numFmtId="197" formatCode="_-* #,##0.00\ _F_r_C_D_-;\-* #,##0.00\ _F_r_C_D_-;_-* &quot;-&quot;??\ _F_r_C_D_-;_-@_-"/>
    <numFmt numFmtId="198" formatCode="#,##0&quot;€&quot;;\-#,##0&quot;€&quot;"/>
    <numFmt numFmtId="199" formatCode="#,##0&quot;€&quot;;[Red]\-#,##0&quot;€&quot;"/>
    <numFmt numFmtId="200" formatCode="#,##0.00&quot;€&quot;;\-#,##0.00&quot;€&quot;"/>
    <numFmt numFmtId="201" formatCode="#,##0.00&quot;€&quot;;[Red]\-#,##0.00&quot;€&quot;"/>
    <numFmt numFmtId="202" formatCode="_-* #,##0&quot;€&quot;_-;\-* #,##0&quot;€&quot;_-;_-* &quot;-&quot;&quot;€&quot;_-;_-@_-"/>
    <numFmt numFmtId="203" formatCode="_-* #,##0_€_-;\-* #,##0_€_-;_-* &quot;-&quot;_€_-;_-@_-"/>
    <numFmt numFmtId="204" formatCode="_-* #,##0.00&quot;€&quot;_-;\-* #,##0.00&quot;€&quot;_-;_-* &quot;-&quot;??&quot;€&quot;_-;_-@_-"/>
    <numFmt numFmtId="205" formatCode="_-* #,##0.00_€_-;\-* #,##0.00_€_-;_-* &quot;-&quot;??_€_-;_-@_-"/>
    <numFmt numFmtId="206" formatCode="#,##0\ _€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  <numFmt numFmtId="210" formatCode="[$-40C]dddd\ d\ mmmm\ yyyy"/>
    <numFmt numFmtId="211" formatCode="0.0"/>
    <numFmt numFmtId="212" formatCode="_-* #,##0.0\ _€_-;\-* #,##0.0\ _€_-;_-* &quot;-&quot;??\ _€_-;_-@_-"/>
    <numFmt numFmtId="213" formatCode="_-* #,##0\ _€_-;\-* #,##0\ _€_-;_-* &quot;-&quot;??\ _€_-;_-@_-"/>
    <numFmt numFmtId="214" formatCode="#,##0.00\ &quot;€&quot;"/>
    <numFmt numFmtId="215" formatCode="_-* #,##0.00\ [$GNF]_-;\-* #,##0.00\ [$GNF]_-;_-* &quot;-&quot;??\ [$GNF]_-;_-@_-"/>
    <numFmt numFmtId="216" formatCode="mmm\-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Bodoni MT Condensed"/>
      <family val="1"/>
    </font>
    <font>
      <sz val="14"/>
      <color indexed="8"/>
      <name val="Bodoni MT Condensed"/>
      <family val="1"/>
    </font>
    <font>
      <b/>
      <sz val="11"/>
      <color indexed="8"/>
      <name val="Bodoni MT Condensed"/>
      <family val="1"/>
    </font>
    <font>
      <sz val="12"/>
      <color indexed="8"/>
      <name val="Bodoni MT Condensed"/>
      <family val="1"/>
    </font>
    <font>
      <b/>
      <sz val="12"/>
      <color indexed="10"/>
      <name val="Bodoni MT Condensed"/>
      <family val="1"/>
    </font>
    <font>
      <b/>
      <sz val="12"/>
      <color indexed="10"/>
      <name val="Arial Narrow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sz val="14"/>
      <color theme="1"/>
      <name val="Bodoni MT Condensed"/>
      <family val="1"/>
    </font>
    <font>
      <b/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0" borderId="2" applyNumberFormat="0" applyFill="0" applyAlignment="0" applyProtection="0"/>
    <xf numFmtId="0" fontId="1" fillId="24" borderId="3" applyNumberFormat="0" applyFont="0" applyAlignment="0" applyProtection="0"/>
    <xf numFmtId="0" fontId="63" fillId="25" borderId="1" applyNumberFormat="0" applyAlignment="0" applyProtection="0"/>
    <xf numFmtId="0" fontId="36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67" fillId="28" borderId="0" applyNumberFormat="0" applyBorder="0" applyAlignment="0" applyProtection="0"/>
    <xf numFmtId="0" fontId="68" fillId="23" borderId="4" applyNumberFormat="0" applyAlignment="0" applyProtection="0"/>
    <xf numFmtId="0" fontId="6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1" fillId="8" borderId="10" xfId="0" applyNumberFormat="1" applyFont="1" applyFill="1" applyBorder="1" applyAlignment="1">
      <alignment horizontal="center"/>
    </xf>
    <xf numFmtId="3" fontId="11" fillId="8" borderId="11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8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5" fillId="30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" fillId="4" borderId="20" xfId="0" applyFont="1" applyFill="1" applyBorder="1" applyAlignment="1">
      <alignment horizontal="center" vertical="center" wrapText="1"/>
    </xf>
    <xf numFmtId="3" fontId="11" fillId="8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17" fillId="31" borderId="0" xfId="0" applyFont="1" applyFill="1" applyAlignment="1">
      <alignment vertical="center"/>
    </xf>
    <xf numFmtId="0" fontId="73" fillId="31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16" fillId="31" borderId="0" xfId="0" applyFont="1" applyFill="1" applyBorder="1" applyAlignment="1">
      <alignment horizontal="left" wrapText="1"/>
    </xf>
    <xf numFmtId="0" fontId="7" fillId="31" borderId="0" xfId="0" applyFont="1" applyFill="1" applyAlignment="1">
      <alignment/>
    </xf>
    <xf numFmtId="3" fontId="11" fillId="8" borderId="17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74" fillId="0" borderId="0" xfId="0" applyFont="1" applyAlignment="1">
      <alignment/>
    </xf>
    <xf numFmtId="0" fontId="19" fillId="0" borderId="0" xfId="0" applyFont="1" applyAlignment="1">
      <alignment/>
    </xf>
    <xf numFmtId="3" fontId="74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justify"/>
    </xf>
    <xf numFmtId="0" fontId="10" fillId="33" borderId="17" xfId="0" applyFont="1" applyFill="1" applyBorder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0" fontId="79" fillId="3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5" fillId="30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5" fillId="30" borderId="19" xfId="0" applyFont="1" applyFill="1" applyBorder="1" applyAlignment="1">
      <alignment horizontal="center" vertical="center"/>
    </xf>
    <xf numFmtId="0" fontId="5" fillId="30" borderId="32" xfId="0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horizontal="center"/>
    </xf>
    <xf numFmtId="0" fontId="5" fillId="30" borderId="33" xfId="0" applyFont="1" applyFill="1" applyBorder="1" applyAlignment="1">
      <alignment horizontal="center"/>
    </xf>
    <xf numFmtId="0" fontId="5" fillId="30" borderId="34" xfId="0" applyFont="1" applyFill="1" applyBorder="1" applyAlignment="1">
      <alignment horizontal="center"/>
    </xf>
    <xf numFmtId="0" fontId="5" fillId="30" borderId="32" xfId="0" applyFont="1" applyFill="1" applyBorder="1" applyAlignment="1">
      <alignment horizontal="center"/>
    </xf>
    <xf numFmtId="0" fontId="5" fillId="30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center"/>
    </xf>
    <xf numFmtId="0" fontId="5" fillId="30" borderId="24" xfId="0" applyFont="1" applyFill="1" applyBorder="1" applyAlignment="1">
      <alignment horizontal="center"/>
    </xf>
    <xf numFmtId="0" fontId="5" fillId="30" borderId="37" xfId="0" applyFont="1" applyFill="1" applyBorder="1" applyAlignment="1">
      <alignment horizontal="center"/>
    </xf>
    <xf numFmtId="0" fontId="5" fillId="30" borderId="3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0" borderId="39" xfId="0" applyFont="1" applyFill="1" applyBorder="1" applyAlignment="1">
      <alignment horizontal="center"/>
    </xf>
    <xf numFmtId="0" fontId="5" fillId="30" borderId="37" xfId="0" applyFont="1" applyFill="1" applyBorder="1" applyAlignment="1">
      <alignment horizontal="center" vertical="center"/>
    </xf>
    <xf numFmtId="0" fontId="5" fillId="30" borderId="38" xfId="0" applyFont="1" applyFill="1" applyBorder="1" applyAlignment="1">
      <alignment horizontal="center" vertical="center"/>
    </xf>
    <xf numFmtId="0" fontId="20" fillId="30" borderId="3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 vertical="center"/>
    </xf>
    <xf numFmtId="0" fontId="5" fillId="30" borderId="39" xfId="0" applyFont="1" applyFill="1" applyBorder="1" applyAlignment="1">
      <alignment horizontal="center" vertical="center"/>
    </xf>
    <xf numFmtId="3" fontId="5" fillId="30" borderId="37" xfId="0" applyNumberFormat="1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5" fillId="30" borderId="44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3" fontId="2" fillId="8" borderId="43" xfId="0" applyNumberFormat="1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20" fillId="30" borderId="19" xfId="0" applyFont="1" applyFill="1" applyBorder="1" applyAlignment="1">
      <alignment horizontal="center" vertical="center"/>
    </xf>
    <xf numFmtId="0" fontId="20" fillId="30" borderId="32" xfId="0" applyFont="1" applyFill="1" applyBorder="1" applyAlignment="1">
      <alignment horizontal="center" vertical="center"/>
    </xf>
    <xf numFmtId="0" fontId="20" fillId="30" borderId="34" xfId="0" applyFont="1" applyFill="1" applyBorder="1" applyAlignment="1">
      <alignment horizontal="center" vertical="center"/>
    </xf>
    <xf numFmtId="0" fontId="20" fillId="30" borderId="33" xfId="0" applyFont="1" applyFill="1" applyBorder="1" applyAlignment="1">
      <alignment horizontal="center" vertical="center"/>
    </xf>
    <xf numFmtId="3" fontId="5" fillId="31" borderId="19" xfId="0" applyNumberFormat="1" applyFont="1" applyFill="1" applyBorder="1" applyAlignment="1">
      <alignment horizontal="center" vertical="center"/>
    </xf>
    <xf numFmtId="14" fontId="23" fillId="36" borderId="30" xfId="0" applyNumberFormat="1" applyFont="1" applyFill="1" applyBorder="1" applyAlignment="1">
      <alignment horizontal="center"/>
    </xf>
    <xf numFmtId="14" fontId="23" fillId="36" borderId="15" xfId="0" applyNumberFormat="1" applyFont="1" applyFill="1" applyBorder="1" applyAlignment="1">
      <alignment horizontal="center"/>
    </xf>
    <xf numFmtId="14" fontId="23" fillId="36" borderId="20" xfId="0" applyNumberFormat="1" applyFont="1" applyFill="1" applyBorder="1" applyAlignment="1">
      <alignment horizontal="center"/>
    </xf>
    <xf numFmtId="14" fontId="23" fillId="36" borderId="29" xfId="0" applyNumberFormat="1" applyFont="1" applyFill="1" applyBorder="1" applyAlignment="1">
      <alignment horizontal="center"/>
    </xf>
    <xf numFmtId="14" fontId="23" fillId="36" borderId="28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22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14" fontId="23" fillId="0" borderId="30" xfId="0" applyNumberFormat="1" applyFont="1" applyFill="1" applyBorder="1" applyAlignment="1">
      <alignment horizontal="center" vertical="center"/>
    </xf>
    <xf numFmtId="14" fontId="23" fillId="36" borderId="16" xfId="0" applyNumberFormat="1" applyFont="1" applyFill="1" applyBorder="1" applyAlignment="1">
      <alignment horizontal="center" vertical="center"/>
    </xf>
    <xf numFmtId="14" fontId="23" fillId="31" borderId="17" xfId="0" applyNumberFormat="1" applyFont="1" applyFill="1" applyBorder="1" applyAlignment="1">
      <alignment horizontal="center" vertical="center"/>
    </xf>
    <xf numFmtId="213" fontId="80" fillId="36" borderId="15" xfId="47" applyNumberFormat="1" applyFont="1" applyFill="1" applyBorder="1" applyAlignment="1">
      <alignment horizontal="center" vertical="center"/>
    </xf>
    <xf numFmtId="14" fontId="23" fillId="36" borderId="17" xfId="0" applyNumberFormat="1" applyFont="1" applyFill="1" applyBorder="1" applyAlignment="1">
      <alignment horizontal="center"/>
    </xf>
    <xf numFmtId="14" fontId="23" fillId="31" borderId="17" xfId="0" applyNumberFormat="1" applyFont="1" applyFill="1" applyBorder="1" applyAlignment="1">
      <alignment horizontal="center"/>
    </xf>
    <xf numFmtId="14" fontId="23" fillId="37" borderId="22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3" fontId="27" fillId="8" borderId="10" xfId="0" applyNumberFormat="1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7" fillId="8" borderId="49" xfId="0" applyFont="1" applyFill="1" applyBorder="1" applyAlignment="1">
      <alignment horizontal="center"/>
    </xf>
    <xf numFmtId="3" fontId="27" fillId="8" borderId="43" xfId="0" applyNumberFormat="1" applyFont="1" applyFill="1" applyBorder="1" applyAlignment="1">
      <alignment horizontal="center"/>
    </xf>
    <xf numFmtId="0" fontId="27" fillId="8" borderId="43" xfId="0" applyFont="1" applyFill="1" applyBorder="1" applyAlignment="1">
      <alignment horizontal="center"/>
    </xf>
    <xf numFmtId="3" fontId="26" fillId="8" borderId="45" xfId="0" applyNumberFormat="1" applyFont="1" applyFill="1" applyBorder="1" applyAlignment="1">
      <alignment horizontal="center"/>
    </xf>
    <xf numFmtId="0" fontId="26" fillId="8" borderId="25" xfId="0" applyFont="1" applyFill="1" applyBorder="1" applyAlignment="1">
      <alignment horizontal="center"/>
    </xf>
    <xf numFmtId="0" fontId="26" fillId="8" borderId="43" xfId="0" applyFont="1" applyFill="1" applyBorder="1" applyAlignment="1">
      <alignment horizontal="center"/>
    </xf>
    <xf numFmtId="0" fontId="26" fillId="8" borderId="49" xfId="0" applyFont="1" applyFill="1" applyBorder="1" applyAlignment="1">
      <alignment horizontal="center"/>
    </xf>
    <xf numFmtId="3" fontId="26" fillId="8" borderId="43" xfId="0" applyNumberFormat="1" applyFont="1" applyFill="1" applyBorder="1" applyAlignment="1">
      <alignment horizontal="center"/>
    </xf>
    <xf numFmtId="0" fontId="26" fillId="8" borderId="45" xfId="0" applyFont="1" applyFill="1" applyBorder="1" applyAlignment="1">
      <alignment horizontal="center"/>
    </xf>
    <xf numFmtId="3" fontId="5" fillId="31" borderId="31" xfId="0" applyNumberFormat="1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11" fillId="8" borderId="51" xfId="0" applyFont="1" applyFill="1" applyBorder="1" applyAlignment="1">
      <alignment horizontal="center"/>
    </xf>
    <xf numFmtId="0" fontId="11" fillId="8" borderId="52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14" fontId="23" fillId="31" borderId="30" xfId="0" applyNumberFormat="1" applyFont="1" applyFill="1" applyBorder="1" applyAlignment="1">
      <alignment horizontal="center"/>
    </xf>
    <xf numFmtId="14" fontId="23" fillId="31" borderId="54" xfId="0" applyNumberFormat="1" applyFont="1" applyFill="1" applyBorder="1" applyAlignment="1">
      <alignment horizontal="center"/>
    </xf>
    <xf numFmtId="14" fontId="23" fillId="31" borderId="15" xfId="0" applyNumberFormat="1" applyFont="1" applyFill="1" applyBorder="1" applyAlignment="1">
      <alignment horizontal="center"/>
    </xf>
    <xf numFmtId="14" fontId="23" fillId="31" borderId="14" xfId="0" applyNumberFormat="1" applyFont="1" applyFill="1" applyBorder="1" applyAlignment="1">
      <alignment horizontal="center"/>
    </xf>
    <xf numFmtId="16" fontId="23" fillId="31" borderId="15" xfId="0" applyNumberFormat="1" applyFont="1" applyFill="1" applyBorder="1" applyAlignment="1">
      <alignment horizontal="center"/>
    </xf>
    <xf numFmtId="14" fontId="81" fillId="0" borderId="17" xfId="0" applyNumberFormat="1" applyFont="1" applyBorder="1" applyAlignment="1">
      <alignment horizontal="center"/>
    </xf>
    <xf numFmtId="3" fontId="23" fillId="31" borderId="37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0" fontId="10" fillId="34" borderId="55" xfId="0" applyFont="1" applyFill="1" applyBorder="1" applyAlignment="1">
      <alignment horizontal="center" vertical="center"/>
    </xf>
    <xf numFmtId="14" fontId="81" fillId="36" borderId="15" xfId="47" applyNumberFormat="1" applyFont="1" applyFill="1" applyBorder="1" applyAlignment="1">
      <alignment horizontal="center" vertical="center"/>
    </xf>
    <xf numFmtId="14" fontId="23" fillId="31" borderId="22" xfId="0" applyNumberFormat="1" applyFont="1" applyFill="1" applyBorder="1" applyAlignment="1">
      <alignment horizontal="center"/>
    </xf>
    <xf numFmtId="213" fontId="28" fillId="31" borderId="43" xfId="47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213" fontId="23" fillId="30" borderId="19" xfId="0" applyNumberFormat="1" applyFont="1" applyFill="1" applyBorder="1" applyAlignment="1">
      <alignment horizontal="center" vertical="center"/>
    </xf>
    <xf numFmtId="0" fontId="10" fillId="31" borderId="42" xfId="0" applyFont="1" applyFill="1" applyBorder="1" applyAlignment="1">
      <alignment horizontal="center" vertical="center"/>
    </xf>
    <xf numFmtId="0" fontId="10" fillId="31" borderId="55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0" fontId="10" fillId="34" borderId="56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1" borderId="17" xfId="0" applyFont="1" applyFill="1" applyBorder="1" applyAlignment="1">
      <alignment horizontal="center" vertical="center"/>
    </xf>
    <xf numFmtId="0" fontId="23" fillId="31" borderId="17" xfId="0" applyFont="1" applyFill="1" applyBorder="1" applyAlignment="1">
      <alignment horizontal="center" vertical="center"/>
    </xf>
    <xf numFmtId="14" fontId="23" fillId="31" borderId="30" xfId="0" applyNumberFormat="1" applyFont="1" applyFill="1" applyBorder="1" applyAlignment="1">
      <alignment horizontal="center" vertical="center"/>
    </xf>
    <xf numFmtId="14" fontId="23" fillId="31" borderId="20" xfId="0" applyNumberFormat="1" applyFont="1" applyFill="1" applyBorder="1" applyAlignment="1">
      <alignment horizontal="center"/>
    </xf>
    <xf numFmtId="14" fontId="23" fillId="31" borderId="16" xfId="0" applyNumberFormat="1" applyFont="1" applyFill="1" applyBorder="1" applyAlignment="1">
      <alignment horizontal="center" vertical="center"/>
    </xf>
    <xf numFmtId="213" fontId="80" fillId="31" borderId="15" xfId="47" applyNumberFormat="1" applyFont="1" applyFill="1" applyBorder="1" applyAlignment="1">
      <alignment horizontal="center" vertical="center"/>
    </xf>
    <xf numFmtId="14" fontId="23" fillId="31" borderId="29" xfId="0" applyNumberFormat="1" applyFont="1" applyFill="1" applyBorder="1" applyAlignment="1">
      <alignment horizontal="center"/>
    </xf>
    <xf numFmtId="14" fontId="23" fillId="31" borderId="28" xfId="0" applyNumberFormat="1" applyFont="1" applyFill="1" applyBorder="1" applyAlignment="1">
      <alignment horizontal="center"/>
    </xf>
    <xf numFmtId="0" fontId="10" fillId="31" borderId="36" xfId="0" applyFont="1" applyFill="1" applyBorder="1" applyAlignment="1">
      <alignment horizontal="center" vertical="center"/>
    </xf>
    <xf numFmtId="0" fontId="23" fillId="31" borderId="16" xfId="0" applyFont="1" applyFill="1" applyBorder="1" applyAlignment="1">
      <alignment horizontal="center"/>
    </xf>
    <xf numFmtId="0" fontId="23" fillId="31" borderId="17" xfId="0" applyFont="1" applyFill="1" applyBorder="1" applyAlignment="1">
      <alignment horizontal="center"/>
    </xf>
    <xf numFmtId="0" fontId="23" fillId="31" borderId="22" xfId="0" applyFont="1" applyFill="1" applyBorder="1" applyAlignment="1">
      <alignment horizontal="center"/>
    </xf>
    <xf numFmtId="0" fontId="23" fillId="31" borderId="16" xfId="0" applyFont="1" applyFill="1" applyBorder="1" applyAlignment="1">
      <alignment horizontal="center" vertical="center"/>
    </xf>
    <xf numFmtId="0" fontId="23" fillId="31" borderId="18" xfId="0" applyFont="1" applyFill="1" applyBorder="1" applyAlignment="1">
      <alignment horizontal="center"/>
    </xf>
    <xf numFmtId="0" fontId="10" fillId="31" borderId="57" xfId="0" applyFont="1" applyFill="1" applyBorder="1" applyAlignment="1">
      <alignment horizontal="center" vertical="center"/>
    </xf>
    <xf numFmtId="14" fontId="23" fillId="31" borderId="16" xfId="0" applyNumberFormat="1" applyFont="1" applyFill="1" applyBorder="1" applyAlignment="1">
      <alignment horizontal="center"/>
    </xf>
    <xf numFmtId="0" fontId="10" fillId="31" borderId="58" xfId="0" applyFont="1" applyFill="1" applyBorder="1" applyAlignment="1">
      <alignment horizontal="center" vertical="center"/>
    </xf>
    <xf numFmtId="0" fontId="82" fillId="31" borderId="5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/>
    </xf>
    <xf numFmtId="0" fontId="82" fillId="31" borderId="0" xfId="0" applyFont="1" applyFill="1" applyAlignment="1">
      <alignment horizontal="left" vertical="center" indent="1"/>
    </xf>
    <xf numFmtId="0" fontId="0" fillId="31" borderId="0" xfId="0" applyFill="1" applyBorder="1" applyAlignment="1">
      <alignment/>
    </xf>
    <xf numFmtId="0" fontId="23" fillId="31" borderId="18" xfId="0" applyFont="1" applyFill="1" applyBorder="1" applyAlignment="1">
      <alignment horizontal="center" vertical="center"/>
    </xf>
    <xf numFmtId="0" fontId="82" fillId="31" borderId="59" xfId="0" applyFont="1" applyFill="1" applyBorder="1" applyAlignment="1">
      <alignment horizontal="center" vertical="center" wrapText="1"/>
    </xf>
    <xf numFmtId="0" fontId="82" fillId="31" borderId="60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3" fontId="3" fillId="31" borderId="15" xfId="0" applyNumberFormat="1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3" fontId="3" fillId="31" borderId="17" xfId="0" applyNumberFormat="1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23" fillId="31" borderId="15" xfId="0" applyFont="1" applyFill="1" applyBorder="1" applyAlignment="1">
      <alignment horizontal="center" vertical="center"/>
    </xf>
    <xf numFmtId="0" fontId="23" fillId="31" borderId="17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textRotation="90" wrapText="1"/>
    </xf>
    <xf numFmtId="0" fontId="4" fillId="39" borderId="25" xfId="0" applyFont="1" applyFill="1" applyBorder="1" applyAlignment="1">
      <alignment horizontal="center" vertical="center" textRotation="90" wrapText="1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43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74" fillId="0" borderId="61" xfId="0" applyFont="1" applyBorder="1" applyAlignment="1">
      <alignment horizontal="center"/>
    </xf>
    <xf numFmtId="0" fontId="4" fillId="39" borderId="12" xfId="0" applyFont="1" applyFill="1" applyBorder="1" applyAlignment="1">
      <alignment horizontal="center" vertical="center" textRotation="90" wrapText="1"/>
    </xf>
    <xf numFmtId="0" fontId="13" fillId="18" borderId="34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3" fontId="23" fillId="31" borderId="15" xfId="0" applyNumberFormat="1" applyFont="1" applyFill="1" applyBorder="1" applyAlignment="1">
      <alignment horizontal="center" vertical="center"/>
    </xf>
    <xf numFmtId="3" fontId="23" fillId="31" borderId="17" xfId="0" applyNumberFormat="1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35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4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40" borderId="62" xfId="0" applyFont="1" applyFill="1" applyBorder="1" applyAlignment="1">
      <alignment horizontal="center" vertical="center" wrapText="1"/>
    </xf>
    <xf numFmtId="0" fontId="10" fillId="40" borderId="63" xfId="0" applyFont="1" applyFill="1" applyBorder="1" applyAlignment="1">
      <alignment horizontal="center" vertical="center" wrapText="1"/>
    </xf>
    <xf numFmtId="0" fontId="10" fillId="40" borderId="64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/>
    </xf>
    <xf numFmtId="0" fontId="13" fillId="18" borderId="65" xfId="0" applyFont="1" applyFill="1" applyBorder="1" applyAlignment="1">
      <alignment horizontal="center" vertical="center"/>
    </xf>
    <xf numFmtId="0" fontId="13" fillId="18" borderId="35" xfId="0" applyFont="1" applyFill="1" applyBorder="1" applyAlignment="1">
      <alignment horizontal="center" vertical="center"/>
    </xf>
    <xf numFmtId="0" fontId="13" fillId="18" borderId="6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14" fillId="18" borderId="67" xfId="0" applyFont="1" applyFill="1" applyBorder="1" applyAlignment="1">
      <alignment horizontal="center" vertical="center" wrapText="1"/>
    </xf>
    <xf numFmtId="0" fontId="14" fillId="18" borderId="68" xfId="0" applyFont="1" applyFill="1" applyBorder="1" applyAlignment="1">
      <alignment horizontal="center" vertical="center" wrapText="1"/>
    </xf>
    <xf numFmtId="0" fontId="14" fillId="18" borderId="69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14" fillId="18" borderId="26" xfId="0" applyFont="1" applyFill="1" applyBorder="1" applyAlignment="1">
      <alignment horizontal="center" vertical="center"/>
    </xf>
    <xf numFmtId="0" fontId="14" fillId="18" borderId="65" xfId="0" applyFont="1" applyFill="1" applyBorder="1" applyAlignment="1">
      <alignment horizontal="center" vertical="center"/>
    </xf>
    <xf numFmtId="0" fontId="14" fillId="18" borderId="35" xfId="0" applyFont="1" applyFill="1" applyBorder="1" applyAlignment="1">
      <alignment horizontal="center" vertical="center"/>
    </xf>
    <xf numFmtId="0" fontId="5" fillId="36" borderId="70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31" borderId="43" xfId="0" applyFont="1" applyFill="1" applyBorder="1" applyAlignment="1">
      <alignment horizontal="center" vertical="center" textRotation="90" wrapText="1"/>
    </xf>
    <xf numFmtId="0" fontId="4" fillId="31" borderId="15" xfId="0" applyFont="1" applyFill="1" applyBorder="1" applyAlignment="1">
      <alignment horizontal="center" vertical="center" textRotation="90" wrapText="1"/>
    </xf>
    <xf numFmtId="3" fontId="23" fillId="31" borderId="43" xfId="0" applyNumberFormat="1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/>
    </xf>
    <xf numFmtId="0" fontId="23" fillId="31" borderId="23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3" fillId="31" borderId="37" xfId="0" applyFont="1" applyFill="1" applyBorder="1" applyAlignment="1">
      <alignment horizontal="center" vertical="center"/>
    </xf>
    <xf numFmtId="3" fontId="23" fillId="31" borderId="43" xfId="0" applyNumberFormat="1" applyFont="1" applyFill="1" applyBorder="1" applyAlignment="1">
      <alignment horizontal="center" vertical="center"/>
    </xf>
    <xf numFmtId="0" fontId="23" fillId="31" borderId="72" xfId="0" applyFont="1" applyFill="1" applyBorder="1" applyAlignment="1">
      <alignment horizontal="center" vertical="center" wrapText="1"/>
    </xf>
    <xf numFmtId="0" fontId="23" fillId="31" borderId="37" xfId="0" applyFont="1" applyFill="1" applyBorder="1" applyAlignment="1">
      <alignment horizontal="center" vertical="center"/>
    </xf>
    <xf numFmtId="0" fontId="25" fillId="39" borderId="62" xfId="0" applyFont="1" applyFill="1" applyBorder="1" applyAlignment="1">
      <alignment horizontal="center" vertical="center" textRotation="90" wrapText="1"/>
    </xf>
    <xf numFmtId="0" fontId="25" fillId="39" borderId="64" xfId="0" applyFont="1" applyFill="1" applyBorder="1" applyAlignment="1">
      <alignment horizontal="center" vertical="center" textRotation="90" wrapText="1"/>
    </xf>
    <xf numFmtId="0" fontId="29" fillId="31" borderId="18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3" fontId="29" fillId="31" borderId="17" xfId="0" applyNumberFormat="1" applyFont="1" applyFill="1" applyBorder="1" applyAlignment="1">
      <alignment horizontal="center" vertical="center"/>
    </xf>
    <xf numFmtId="0" fontId="29" fillId="31" borderId="17" xfId="0" applyFont="1" applyFill="1" applyBorder="1" applyAlignment="1">
      <alignment horizontal="center" vertical="center"/>
    </xf>
    <xf numFmtId="3" fontId="29" fillId="36" borderId="43" xfId="0" applyNumberFormat="1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 wrapText="1"/>
    </xf>
    <xf numFmtId="0" fontId="29" fillId="36" borderId="25" xfId="0" applyFont="1" applyFill="1" applyBorder="1" applyAlignment="1">
      <alignment horizontal="center" vertical="center" wrapText="1"/>
    </xf>
    <xf numFmtId="0" fontId="83" fillId="0" borderId="7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9" fillId="31" borderId="43" xfId="0" applyFont="1" applyFill="1" applyBorder="1" applyAlignment="1">
      <alignment horizontal="center" vertical="center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35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4" fillId="18" borderId="65" xfId="0" applyFont="1" applyFill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center" vertical="center" wrapText="1"/>
    </xf>
    <xf numFmtId="0" fontId="25" fillId="40" borderId="62" xfId="0" applyFont="1" applyFill="1" applyBorder="1" applyAlignment="1">
      <alignment horizontal="center" vertical="center" wrapText="1"/>
    </xf>
    <xf numFmtId="0" fontId="25" fillId="40" borderId="63" xfId="0" applyFont="1" applyFill="1" applyBorder="1" applyAlignment="1">
      <alignment horizontal="center" vertical="center" wrapText="1"/>
    </xf>
    <xf numFmtId="0" fontId="25" fillId="40" borderId="64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25" fillId="4" borderId="71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39" borderId="66" xfId="0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0" fontId="25" fillId="39" borderId="48" xfId="0" applyFont="1" applyFill="1" applyBorder="1" applyAlignment="1">
      <alignment horizontal="center" vertical="center" wrapText="1"/>
    </xf>
    <xf numFmtId="0" fontId="25" fillId="39" borderId="37" xfId="0" applyFont="1" applyFill="1" applyBorder="1" applyAlignment="1">
      <alignment horizontal="center" vertical="center" wrapText="1"/>
    </xf>
    <xf numFmtId="0" fontId="26" fillId="4" borderId="66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84" fillId="0" borderId="63" xfId="0" applyFont="1" applyBorder="1" applyAlignment="1">
      <alignment horizontal="center" vertical="center" wrapText="1"/>
    </xf>
    <xf numFmtId="0" fontId="84" fillId="0" borderId="57" xfId="0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82" fillId="31" borderId="25" xfId="0" applyFont="1" applyFill="1" applyBorder="1" applyAlignment="1">
      <alignment horizontal="center" vertical="center" wrapText="1"/>
    </xf>
    <xf numFmtId="0" fontId="82" fillId="31" borderId="30" xfId="0" applyFont="1" applyFill="1" applyBorder="1" applyAlignment="1">
      <alignment horizontal="center" vertical="center" wrapText="1"/>
    </xf>
    <xf numFmtId="0" fontId="23" fillId="31" borderId="43" xfId="0" applyNumberFormat="1" applyFont="1" applyFill="1" applyBorder="1" applyAlignment="1">
      <alignment horizontal="center" vertical="center" wrapText="1"/>
    </xf>
    <xf numFmtId="0" fontId="23" fillId="31" borderId="15" xfId="0" applyNumberFormat="1" applyFont="1" applyFill="1" applyBorder="1" applyAlignment="1">
      <alignment horizontal="center" vertical="center" wrapText="1"/>
    </xf>
    <xf numFmtId="0" fontId="30" fillId="31" borderId="43" xfId="0" applyNumberFormat="1" applyFont="1" applyFill="1" applyBorder="1" applyAlignment="1">
      <alignment horizontal="center" vertical="center" wrapText="1"/>
    </xf>
    <xf numFmtId="0" fontId="30" fillId="31" borderId="15" xfId="0" applyNumberFormat="1" applyFont="1" applyFill="1" applyBorder="1" applyAlignment="1">
      <alignment horizontal="center" vertical="center" wrapText="1"/>
    </xf>
    <xf numFmtId="0" fontId="23" fillId="31" borderId="45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/>
    </xf>
    <xf numFmtId="0" fontId="14" fillId="18" borderId="29" xfId="0" applyFont="1" applyFill="1" applyBorder="1" applyAlignment="1">
      <alignment horizontal="center" vertical="center"/>
    </xf>
    <xf numFmtId="0" fontId="14" fillId="18" borderId="23" xfId="0" applyFont="1" applyFill="1" applyBorder="1" applyAlignment="1">
      <alignment horizontal="center" vertical="center"/>
    </xf>
    <xf numFmtId="0" fontId="14" fillId="18" borderId="47" xfId="0" applyFont="1" applyFill="1" applyBorder="1" applyAlignment="1">
      <alignment horizontal="center" vertical="center"/>
    </xf>
    <xf numFmtId="0" fontId="13" fillId="18" borderId="67" xfId="0" applyFont="1" applyFill="1" applyBorder="1" applyAlignment="1">
      <alignment horizontal="center" vertical="center" wrapText="1"/>
    </xf>
    <xf numFmtId="0" fontId="13" fillId="18" borderId="68" xfId="0" applyFont="1" applyFill="1" applyBorder="1" applyAlignment="1">
      <alignment horizontal="center" vertical="center" wrapText="1"/>
    </xf>
    <xf numFmtId="0" fontId="13" fillId="18" borderId="6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71"/>
  <sheetViews>
    <sheetView tabSelected="1" zoomScale="96" zoomScaleNormal="96" zoomScalePageLayoutView="0" workbookViewId="0" topLeftCell="A1">
      <selection activeCell="D145" sqref="D145"/>
    </sheetView>
  </sheetViews>
  <sheetFormatPr defaultColWidth="11.421875" defaultRowHeight="15"/>
  <cols>
    <col min="1" max="1" width="4.421875" style="0" customWidth="1"/>
    <col min="2" max="2" width="52.421875" style="0" customWidth="1"/>
    <col min="3" max="3" width="15.140625" style="0" customWidth="1"/>
    <col min="4" max="4" width="11.140625" style="0" customWidth="1"/>
    <col min="5" max="7" width="10.7109375" style="0" customWidth="1"/>
    <col min="8" max="8" width="11.00390625" style="0" customWidth="1"/>
    <col min="9" max="9" width="10.140625" style="0" customWidth="1"/>
    <col min="10" max="10" width="10.7109375" style="0" customWidth="1"/>
    <col min="11" max="11" width="14.00390625" style="0" customWidth="1"/>
    <col min="12" max="12" width="14.28125" style="0" customWidth="1"/>
    <col min="13" max="14" width="12.7109375" style="0" customWidth="1"/>
    <col min="15" max="15" width="11.8515625" style="0" customWidth="1"/>
    <col min="16" max="16" width="12.7109375" style="0" customWidth="1"/>
    <col min="17" max="17" width="15.7109375" style="0" customWidth="1"/>
    <col min="18" max="18" width="9.00390625" style="0" bestFit="1" customWidth="1"/>
    <col min="19" max="19" width="12.8515625" style="0" customWidth="1"/>
    <col min="20" max="20" width="13.421875" style="0" customWidth="1"/>
    <col min="21" max="21" width="12.8515625" style="0" customWidth="1"/>
    <col min="22" max="22" width="14.421875" style="0" customWidth="1"/>
    <col min="23" max="23" width="12.7109375" style="0" customWidth="1"/>
    <col min="24" max="24" width="13.421875" style="0" customWidth="1"/>
    <col min="25" max="25" width="12.7109375" style="0" customWidth="1"/>
    <col min="26" max="26" width="14.140625" style="0" customWidth="1"/>
    <col min="27" max="31" width="12.7109375" style="0" customWidth="1"/>
  </cols>
  <sheetData>
    <row r="2" spans="2:27" s="30" customFormat="1" ht="15.75">
      <c r="B2" s="31"/>
      <c r="C2" s="31"/>
      <c r="D2" s="31"/>
      <c r="E2" s="31"/>
      <c r="F2" s="31"/>
      <c r="G2" s="31"/>
      <c r="H2" s="31"/>
      <c r="I2" s="31"/>
      <c r="J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5:27" s="22" customFormat="1" ht="14.25">
      <c r="O3" s="38"/>
      <c r="R3" s="38"/>
      <c r="T3" s="38"/>
      <c r="V3" s="38"/>
      <c r="Z3" s="24"/>
      <c r="AA3" s="24"/>
    </row>
    <row r="4" spans="15:27" s="22" customFormat="1" ht="14.25">
      <c r="O4" s="38"/>
      <c r="T4" s="38"/>
      <c r="Z4" s="24">
        <f>+Z3/20</f>
        <v>0</v>
      </c>
      <c r="AA4" s="24" t="s">
        <v>49</v>
      </c>
    </row>
    <row r="5" spans="15:25" s="22" customFormat="1" ht="14.25">
      <c r="O5" s="38"/>
      <c r="T5" s="38"/>
      <c r="X5" s="24"/>
      <c r="Y5" s="24"/>
    </row>
    <row r="6" spans="15:25" s="22" customFormat="1" ht="14.25">
      <c r="O6" s="38"/>
      <c r="T6" s="38"/>
      <c r="X6" s="24"/>
      <c r="Y6" s="24"/>
    </row>
    <row r="7" spans="15:25" s="22" customFormat="1" ht="14.25">
      <c r="O7" s="38"/>
      <c r="T7" s="38"/>
      <c r="X7" s="24"/>
      <c r="Y7" s="24"/>
    </row>
    <row r="8" spans="15:25" s="22" customFormat="1" ht="14.25">
      <c r="O8" s="38"/>
      <c r="T8" s="38"/>
      <c r="X8" s="24"/>
      <c r="Y8" s="24"/>
    </row>
    <row r="9" spans="15:25" s="22" customFormat="1" ht="14.25">
      <c r="O9" s="38"/>
      <c r="T9" s="38"/>
      <c r="X9" s="24"/>
      <c r="Y9" s="24"/>
    </row>
    <row r="10" spans="15:25" s="22" customFormat="1" ht="14.25">
      <c r="O10" s="38"/>
      <c r="T10" s="38"/>
      <c r="X10" s="24"/>
      <c r="Y10" s="24"/>
    </row>
    <row r="11" spans="15:25" s="22" customFormat="1" ht="14.25">
      <c r="O11" s="38"/>
      <c r="T11" s="38"/>
      <c r="X11" s="24"/>
      <c r="Y11" s="24"/>
    </row>
    <row r="12" spans="15:25" s="22" customFormat="1" ht="14.25">
      <c r="O12" s="38"/>
      <c r="T12" s="38"/>
      <c r="X12" s="24"/>
      <c r="Y12" s="24"/>
    </row>
    <row r="13" s="22" customFormat="1" ht="14.25">
      <c r="O13" s="38"/>
    </row>
    <row r="14" s="22" customFormat="1" ht="14.25">
      <c r="Y14" s="24"/>
    </row>
    <row r="15" spans="2:27" ht="23.25">
      <c r="B15" s="10"/>
      <c r="C15" s="3"/>
      <c r="D15" s="3"/>
      <c r="E15" s="3"/>
      <c r="F15" s="3"/>
      <c r="G15" s="3"/>
      <c r="J15" s="3"/>
      <c r="K15" s="17" t="s">
        <v>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23.25">
      <c r="B16" s="10"/>
      <c r="C16" s="3"/>
      <c r="D16" s="3"/>
      <c r="E16" s="3"/>
      <c r="F16" s="3"/>
      <c r="G16" s="3"/>
      <c r="J16" s="3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5">
      <c r="B17" s="45" t="s">
        <v>26</v>
      </c>
      <c r="C17" s="208" t="s">
        <v>96</v>
      </c>
      <c r="D17" s="209"/>
      <c r="E17" s="209"/>
      <c r="F17" s="209"/>
      <c r="G17" s="209"/>
      <c r="H17" s="209"/>
      <c r="I17" s="210"/>
      <c r="J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5">
      <c r="B18" s="45" t="s">
        <v>27</v>
      </c>
      <c r="C18" s="208">
        <v>2024</v>
      </c>
      <c r="D18" s="209"/>
      <c r="E18" s="209"/>
      <c r="F18" s="209"/>
      <c r="G18" s="209"/>
      <c r="H18" s="209"/>
      <c r="I18" s="210"/>
      <c r="J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5">
      <c r="B19" s="45" t="s">
        <v>28</v>
      </c>
      <c r="C19" s="208" t="s">
        <v>93</v>
      </c>
      <c r="D19" s="209"/>
      <c r="E19" s="209"/>
      <c r="F19" s="209"/>
      <c r="G19" s="209"/>
      <c r="H19" s="209"/>
      <c r="I19" s="210"/>
      <c r="J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5.75" customHeight="1">
      <c r="B20" s="45" t="s">
        <v>29</v>
      </c>
      <c r="C20" s="208" t="s">
        <v>100</v>
      </c>
      <c r="D20" s="209"/>
      <c r="E20" s="209"/>
      <c r="F20" s="209"/>
      <c r="G20" s="209"/>
      <c r="H20" s="209"/>
      <c r="I20" s="210"/>
      <c r="J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5">
      <c r="B21" s="45" t="s">
        <v>30</v>
      </c>
      <c r="C21" s="208" t="s">
        <v>98</v>
      </c>
      <c r="D21" s="209"/>
      <c r="E21" s="209"/>
      <c r="F21" s="209"/>
      <c r="G21" s="209"/>
      <c r="H21" s="209"/>
      <c r="I21" s="210"/>
      <c r="J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s="30" customFormat="1" ht="15.75">
      <c r="B22" s="31"/>
      <c r="C22" s="31"/>
      <c r="D22" s="31"/>
      <c r="E22" s="31"/>
      <c r="F22" s="31"/>
      <c r="G22" s="31"/>
      <c r="H22" s="31"/>
      <c r="I22" s="31"/>
      <c r="J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9:17" s="25" customFormat="1" ht="23.25">
      <c r="I23" s="27"/>
      <c r="J23" s="246" t="s">
        <v>55</v>
      </c>
      <c r="K23" s="246"/>
      <c r="L23" s="246"/>
      <c r="M23" s="246"/>
      <c r="N23" s="246"/>
      <c r="O23" s="246"/>
      <c r="P23" s="246"/>
      <c r="Q23" s="27"/>
    </row>
    <row r="24" ht="15" customHeight="1" thickBot="1">
      <c r="M24" s="4"/>
    </row>
    <row r="25" ht="3.75" customHeight="1" hidden="1">
      <c r="B25" s="1"/>
    </row>
    <row r="26" spans="1:24" ht="48" customHeight="1" thickBot="1">
      <c r="A26" s="212" t="s">
        <v>18</v>
      </c>
      <c r="B26" s="213"/>
      <c r="C26" s="213"/>
      <c r="D26" s="213"/>
      <c r="E26" s="213"/>
      <c r="F26" s="213"/>
      <c r="G26" s="214"/>
      <c r="H26" s="228" t="s">
        <v>21</v>
      </c>
      <c r="I26" s="231" t="s">
        <v>22</v>
      </c>
      <c r="J26" s="232"/>
      <c r="K26" s="232"/>
      <c r="L26" s="233"/>
      <c r="M26" s="248" t="s">
        <v>23</v>
      </c>
      <c r="N26" s="249"/>
      <c r="O26" s="250"/>
      <c r="P26" s="222" t="s">
        <v>0</v>
      </c>
      <c r="Q26" s="223"/>
      <c r="R26" s="223"/>
      <c r="S26" s="223"/>
      <c r="T26" s="223"/>
      <c r="U26" s="223"/>
      <c r="V26" s="224"/>
      <c r="W26" s="219" t="s">
        <v>51</v>
      </c>
      <c r="X26" s="220"/>
    </row>
    <row r="27" spans="1:24" s="22" customFormat="1" ht="62.25">
      <c r="A27" s="204" t="s">
        <v>16</v>
      </c>
      <c r="B27" s="206" t="s">
        <v>17</v>
      </c>
      <c r="C27" s="206" t="s">
        <v>36</v>
      </c>
      <c r="D27" s="206" t="s">
        <v>7</v>
      </c>
      <c r="E27" s="206" t="s">
        <v>33</v>
      </c>
      <c r="F27" s="206" t="s">
        <v>9</v>
      </c>
      <c r="G27" s="253" t="s">
        <v>25</v>
      </c>
      <c r="H27" s="229"/>
      <c r="I27" s="241" t="s">
        <v>10</v>
      </c>
      <c r="J27" s="12" t="s">
        <v>24</v>
      </c>
      <c r="K27" s="12" t="s">
        <v>11</v>
      </c>
      <c r="L27" s="11" t="s">
        <v>15</v>
      </c>
      <c r="M27" s="57" t="s">
        <v>54</v>
      </c>
      <c r="N27" s="12" t="s">
        <v>53</v>
      </c>
      <c r="O27" s="18" t="s">
        <v>48</v>
      </c>
      <c r="P27" s="13" t="s">
        <v>86</v>
      </c>
      <c r="Q27" s="14" t="s">
        <v>87</v>
      </c>
      <c r="R27" s="225" t="s">
        <v>35</v>
      </c>
      <c r="S27" s="14" t="s">
        <v>45</v>
      </c>
      <c r="T27" s="14" t="s">
        <v>4</v>
      </c>
      <c r="U27" s="14" t="s">
        <v>52</v>
      </c>
      <c r="V27" s="29" t="s">
        <v>74</v>
      </c>
      <c r="W27" s="49" t="s">
        <v>6</v>
      </c>
      <c r="X27" s="226" t="s">
        <v>37</v>
      </c>
    </row>
    <row r="28" spans="1:24" s="22" customFormat="1" ht="16.5" customHeight="1" thickBot="1">
      <c r="A28" s="211"/>
      <c r="B28" s="221"/>
      <c r="C28" s="221"/>
      <c r="D28" s="221"/>
      <c r="E28" s="221"/>
      <c r="F28" s="221"/>
      <c r="G28" s="254"/>
      <c r="H28" s="230"/>
      <c r="I28" s="255"/>
      <c r="J28" s="5" t="s">
        <v>40</v>
      </c>
      <c r="K28" s="9" t="s">
        <v>43</v>
      </c>
      <c r="L28" s="6" t="s">
        <v>41</v>
      </c>
      <c r="M28" s="34" t="s">
        <v>42</v>
      </c>
      <c r="N28" s="33" t="s">
        <v>40</v>
      </c>
      <c r="O28" s="78" t="s">
        <v>42</v>
      </c>
      <c r="P28" s="34" t="s">
        <v>46</v>
      </c>
      <c r="Q28" s="88" t="s">
        <v>40</v>
      </c>
      <c r="R28" s="225"/>
      <c r="S28" s="33" t="s">
        <v>46</v>
      </c>
      <c r="T28" s="37" t="s">
        <v>73</v>
      </c>
      <c r="U28" s="37" t="s">
        <v>43</v>
      </c>
      <c r="V28" s="94" t="s">
        <v>72</v>
      </c>
      <c r="W28" s="48"/>
      <c r="X28" s="227"/>
    </row>
    <row r="29" spans="1:24" s="154" customFormat="1" ht="15">
      <c r="A29" s="193">
        <v>1</v>
      </c>
      <c r="B29" s="215" t="s">
        <v>105</v>
      </c>
      <c r="C29" s="217"/>
      <c r="D29" s="217">
        <v>21</v>
      </c>
      <c r="E29" s="201" t="s">
        <v>34</v>
      </c>
      <c r="F29" s="201">
        <v>1</v>
      </c>
      <c r="G29" s="247" t="s">
        <v>32</v>
      </c>
      <c r="H29" s="185" t="s">
        <v>19</v>
      </c>
      <c r="I29" s="147">
        <v>45337</v>
      </c>
      <c r="J29" s="149">
        <f>I29+12</f>
        <v>45349</v>
      </c>
      <c r="K29" s="149">
        <f>J29+3</f>
        <v>45352</v>
      </c>
      <c r="L29" s="150">
        <f>K29+30</f>
        <v>45382</v>
      </c>
      <c r="M29" s="186">
        <f>L29+15</f>
        <v>45397</v>
      </c>
      <c r="N29" s="115">
        <f>M29+12</f>
        <v>45409</v>
      </c>
      <c r="O29" s="157">
        <f>N29+15</f>
        <v>45424</v>
      </c>
      <c r="P29" s="175">
        <f>O29+7</f>
        <v>45431</v>
      </c>
      <c r="Q29" s="112">
        <f>P29+12</f>
        <v>45443</v>
      </c>
      <c r="R29" s="115"/>
      <c r="S29" s="115">
        <f>Q29+7</f>
        <v>45450</v>
      </c>
      <c r="T29" s="115">
        <f>S29+10</f>
        <v>45460</v>
      </c>
      <c r="U29" s="115">
        <f>T29+3</f>
        <v>45463</v>
      </c>
      <c r="V29" s="157">
        <f>U29+3</f>
        <v>45466</v>
      </c>
      <c r="W29" s="147">
        <f>V29+7</f>
        <v>45473</v>
      </c>
      <c r="X29" s="150">
        <f>W29+7</f>
        <v>45480</v>
      </c>
    </row>
    <row r="30" spans="1:24" s="154" customFormat="1" ht="15">
      <c r="A30" s="194"/>
      <c r="B30" s="216"/>
      <c r="C30" s="202"/>
      <c r="D30" s="218"/>
      <c r="E30" s="202"/>
      <c r="F30" s="202"/>
      <c r="G30" s="192"/>
      <c r="H30" s="187" t="s">
        <v>20</v>
      </c>
      <c r="I30" s="147"/>
      <c r="J30" s="149"/>
      <c r="K30" s="149"/>
      <c r="L30" s="150"/>
      <c r="M30" s="186"/>
      <c r="N30" s="115"/>
      <c r="O30" s="157"/>
      <c r="P30" s="175"/>
      <c r="Q30" s="112"/>
      <c r="R30" s="115"/>
      <c r="S30" s="115"/>
      <c r="T30" s="115"/>
      <c r="U30" s="115"/>
      <c r="V30" s="157"/>
      <c r="W30" s="147"/>
      <c r="X30" s="150"/>
    </row>
    <row r="31" spans="1:24" s="154" customFormat="1" ht="15">
      <c r="A31" s="188"/>
      <c r="B31" s="215" t="s">
        <v>110</v>
      </c>
      <c r="C31" s="217"/>
      <c r="D31" s="217">
        <v>22</v>
      </c>
      <c r="E31" s="201" t="s">
        <v>34</v>
      </c>
      <c r="F31" s="201">
        <v>2</v>
      </c>
      <c r="G31" s="247" t="s">
        <v>32</v>
      </c>
      <c r="H31" s="185" t="s">
        <v>19</v>
      </c>
      <c r="I31" s="147">
        <v>45339</v>
      </c>
      <c r="J31" s="149">
        <f>I31+12</f>
        <v>45351</v>
      </c>
      <c r="K31" s="149">
        <f>J31+3</f>
        <v>45354</v>
      </c>
      <c r="L31" s="150">
        <f>K31+30</f>
        <v>45384</v>
      </c>
      <c r="M31" s="186">
        <f>L31+15</f>
        <v>45399</v>
      </c>
      <c r="N31" s="115">
        <f>M31+12</f>
        <v>45411</v>
      </c>
      <c r="O31" s="157">
        <f>N31+15</f>
        <v>45426</v>
      </c>
      <c r="P31" s="175">
        <f>O31+7</f>
        <v>45433</v>
      </c>
      <c r="Q31" s="112">
        <f>P31+12</f>
        <v>45445</v>
      </c>
      <c r="R31" s="115"/>
      <c r="S31" s="115">
        <f>Q31+7</f>
        <v>45452</v>
      </c>
      <c r="T31" s="115">
        <f>S31+10</f>
        <v>45462</v>
      </c>
      <c r="U31" s="115">
        <f>T31+3</f>
        <v>45465</v>
      </c>
      <c r="V31" s="157">
        <f>U31+3</f>
        <v>45468</v>
      </c>
      <c r="W31" s="147">
        <f>V31+7</f>
        <v>45475</v>
      </c>
      <c r="X31" s="150">
        <f>W31+7</f>
        <v>45482</v>
      </c>
    </row>
    <row r="32" spans="1:24" s="154" customFormat="1" ht="15">
      <c r="A32" s="188"/>
      <c r="B32" s="216"/>
      <c r="C32" s="202"/>
      <c r="D32" s="218"/>
      <c r="E32" s="202"/>
      <c r="F32" s="202"/>
      <c r="G32" s="192"/>
      <c r="H32" s="187" t="s">
        <v>20</v>
      </c>
      <c r="I32" s="147"/>
      <c r="J32" s="149"/>
      <c r="K32" s="149"/>
      <c r="L32" s="150"/>
      <c r="M32" s="186"/>
      <c r="N32" s="115"/>
      <c r="O32" s="157"/>
      <c r="P32" s="175"/>
      <c r="Q32" s="112"/>
      <c r="R32" s="115"/>
      <c r="S32" s="115"/>
      <c r="T32" s="115"/>
      <c r="U32" s="115"/>
      <c r="V32" s="157"/>
      <c r="W32" s="147"/>
      <c r="X32" s="150"/>
    </row>
    <row r="33" spans="1:24" s="154" customFormat="1" ht="15">
      <c r="A33" s="193">
        <v>2</v>
      </c>
      <c r="B33" s="195" t="s">
        <v>116</v>
      </c>
      <c r="C33" s="197"/>
      <c r="D33" s="197">
        <v>21</v>
      </c>
      <c r="E33" s="200" t="s">
        <v>34</v>
      </c>
      <c r="F33" s="201">
        <v>3</v>
      </c>
      <c r="G33" s="192" t="s">
        <v>32</v>
      </c>
      <c r="H33" s="185" t="s">
        <v>19</v>
      </c>
      <c r="I33" s="147">
        <v>45337</v>
      </c>
      <c r="J33" s="149">
        <f>I33+12</f>
        <v>45349</v>
      </c>
      <c r="K33" s="149">
        <f>J33+3</f>
        <v>45352</v>
      </c>
      <c r="L33" s="150">
        <f>K33+30</f>
        <v>45382</v>
      </c>
      <c r="M33" s="186">
        <f>L33+15</f>
        <v>45397</v>
      </c>
      <c r="N33" s="115">
        <f>M33+12</f>
        <v>45409</v>
      </c>
      <c r="O33" s="157">
        <f>N33+15</f>
        <v>45424</v>
      </c>
      <c r="P33" s="175">
        <f>O33+7</f>
        <v>45431</v>
      </c>
      <c r="Q33" s="112">
        <f>P33+12</f>
        <v>45443</v>
      </c>
      <c r="R33" s="115"/>
      <c r="S33" s="115">
        <f>Q33+7</f>
        <v>45450</v>
      </c>
      <c r="T33" s="115">
        <f>S33+10</f>
        <v>45460</v>
      </c>
      <c r="U33" s="115">
        <f>T33+3</f>
        <v>45463</v>
      </c>
      <c r="V33" s="157">
        <f>U33+3</f>
        <v>45466</v>
      </c>
      <c r="W33" s="147">
        <f>V33+7</f>
        <v>45473</v>
      </c>
      <c r="X33" s="150">
        <f>W33+7</f>
        <v>45480</v>
      </c>
    </row>
    <row r="34" spans="1:24" s="154" customFormat="1" ht="15">
      <c r="A34" s="194"/>
      <c r="B34" s="196"/>
      <c r="C34" s="198"/>
      <c r="D34" s="199"/>
      <c r="E34" s="198"/>
      <c r="F34" s="202"/>
      <c r="G34" s="192"/>
      <c r="H34" s="187" t="s">
        <v>20</v>
      </c>
      <c r="I34" s="180"/>
      <c r="J34" s="181"/>
      <c r="K34" s="181"/>
      <c r="L34" s="184"/>
      <c r="M34" s="180"/>
      <c r="N34" s="181"/>
      <c r="O34" s="182"/>
      <c r="P34" s="183"/>
      <c r="Q34" s="171"/>
      <c r="R34" s="181"/>
      <c r="S34" s="181"/>
      <c r="T34" s="181"/>
      <c r="U34" s="181"/>
      <c r="V34" s="182"/>
      <c r="W34" s="180"/>
      <c r="X34" s="184"/>
    </row>
    <row r="35" spans="1:24" s="154" customFormat="1" ht="15">
      <c r="A35" s="193">
        <v>3</v>
      </c>
      <c r="B35" s="203"/>
      <c r="C35" s="197"/>
      <c r="D35" s="197">
        <v>21</v>
      </c>
      <c r="E35" s="200" t="s">
        <v>34</v>
      </c>
      <c r="F35" s="201">
        <v>4</v>
      </c>
      <c r="G35" s="192" t="s">
        <v>32</v>
      </c>
      <c r="H35" s="185" t="s">
        <v>19</v>
      </c>
      <c r="I35" s="147"/>
      <c r="J35" s="149"/>
      <c r="K35" s="149"/>
      <c r="L35" s="150"/>
      <c r="M35" s="186"/>
      <c r="N35" s="115"/>
      <c r="O35" s="157"/>
      <c r="P35" s="175"/>
      <c r="Q35" s="112"/>
      <c r="R35" s="115"/>
      <c r="S35" s="115"/>
      <c r="T35" s="115"/>
      <c r="U35" s="115"/>
      <c r="V35" s="157"/>
      <c r="W35" s="147"/>
      <c r="X35" s="150"/>
    </row>
    <row r="36" spans="1:24" s="154" customFormat="1" ht="15">
      <c r="A36" s="194"/>
      <c r="B36" s="195"/>
      <c r="C36" s="198"/>
      <c r="D36" s="199"/>
      <c r="E36" s="198"/>
      <c r="F36" s="202"/>
      <c r="G36" s="192"/>
      <c r="H36" s="187" t="s">
        <v>20</v>
      </c>
      <c r="I36" s="180"/>
      <c r="J36" s="181"/>
      <c r="K36" s="181"/>
      <c r="L36" s="184"/>
      <c r="M36" s="180"/>
      <c r="N36" s="181"/>
      <c r="O36" s="182"/>
      <c r="P36" s="183"/>
      <c r="Q36" s="171"/>
      <c r="R36" s="181"/>
      <c r="S36" s="181"/>
      <c r="T36" s="181"/>
      <c r="U36" s="181"/>
      <c r="V36" s="182"/>
      <c r="W36" s="180"/>
      <c r="X36" s="184"/>
    </row>
    <row r="37" spans="1:24" s="154" customFormat="1" ht="15">
      <c r="A37" s="193">
        <v>4</v>
      </c>
      <c r="B37" s="195"/>
      <c r="C37" s="197"/>
      <c r="D37" s="197">
        <v>21</v>
      </c>
      <c r="E37" s="200" t="s">
        <v>34</v>
      </c>
      <c r="F37" s="201">
        <v>5</v>
      </c>
      <c r="G37" s="192" t="s">
        <v>32</v>
      </c>
      <c r="H37" s="185" t="s">
        <v>19</v>
      </c>
      <c r="I37" s="147"/>
      <c r="J37" s="149"/>
      <c r="K37" s="149"/>
      <c r="L37" s="150"/>
      <c r="M37" s="186"/>
      <c r="N37" s="115"/>
      <c r="O37" s="157"/>
      <c r="P37" s="175"/>
      <c r="Q37" s="112"/>
      <c r="R37" s="115"/>
      <c r="S37" s="115"/>
      <c r="T37" s="115"/>
      <c r="U37" s="115"/>
      <c r="V37" s="157"/>
      <c r="W37" s="147"/>
      <c r="X37" s="150"/>
    </row>
    <row r="38" spans="1:24" s="154" customFormat="1" ht="15.75" thickBot="1">
      <c r="A38" s="194"/>
      <c r="B38" s="196"/>
      <c r="C38" s="198"/>
      <c r="D38" s="199"/>
      <c r="E38" s="198"/>
      <c r="F38" s="202"/>
      <c r="G38" s="192"/>
      <c r="H38" s="187" t="s">
        <v>20</v>
      </c>
      <c r="I38" s="180"/>
      <c r="J38" s="181"/>
      <c r="K38" s="181"/>
      <c r="L38" s="184"/>
      <c r="M38" s="180"/>
      <c r="N38" s="181"/>
      <c r="O38" s="182"/>
      <c r="P38" s="183"/>
      <c r="Q38" s="171"/>
      <c r="R38" s="181"/>
      <c r="S38" s="181"/>
      <c r="T38" s="181"/>
      <c r="U38" s="181"/>
      <c r="V38" s="182"/>
      <c r="W38" s="180"/>
      <c r="X38" s="184"/>
    </row>
    <row r="39" spans="1:24" s="22" customFormat="1" ht="15" thickBot="1">
      <c r="A39" s="58"/>
      <c r="B39" s="53" t="s">
        <v>2</v>
      </c>
      <c r="C39" s="141"/>
      <c r="D39" s="54"/>
      <c r="E39" s="59"/>
      <c r="F39" s="59"/>
      <c r="G39" s="60"/>
      <c r="H39" s="67"/>
      <c r="I39" s="68"/>
      <c r="J39" s="61"/>
      <c r="K39" s="61"/>
      <c r="L39" s="62"/>
      <c r="M39" s="69"/>
      <c r="N39" s="70"/>
      <c r="O39" s="71"/>
      <c r="P39" s="81"/>
      <c r="Q39" s="81"/>
      <c r="R39" s="70"/>
      <c r="S39" s="70"/>
      <c r="T39" s="70"/>
      <c r="U39" s="72"/>
      <c r="V39" s="90"/>
      <c r="W39" s="63"/>
      <c r="X39" s="64"/>
    </row>
    <row r="40" spans="1:27" s="22" customFormat="1" ht="14.25">
      <c r="A40" s="22">
        <v>3</v>
      </c>
      <c r="Q40" s="38"/>
      <c r="W40" s="24"/>
      <c r="X40" s="24"/>
      <c r="AA40" s="23"/>
    </row>
    <row r="41" spans="2:25" s="22" customFormat="1" ht="14.25">
      <c r="B41" s="251"/>
      <c r="U41" s="24"/>
      <c r="V41" s="24"/>
      <c r="Y41" s="24"/>
    </row>
    <row r="42" spans="2:25" s="22" customFormat="1" ht="15" thickBot="1">
      <c r="B42" s="252"/>
      <c r="U42" s="24"/>
      <c r="V42" s="24"/>
      <c r="Y42" s="24"/>
    </row>
    <row r="43" spans="21:25" s="22" customFormat="1" ht="14.25">
      <c r="U43" s="24"/>
      <c r="V43" s="24"/>
      <c r="Y43" s="24"/>
    </row>
    <row r="44" spans="21:25" s="22" customFormat="1" ht="14.25">
      <c r="U44" s="24"/>
      <c r="V44" s="24"/>
      <c r="Y44" s="24"/>
    </row>
    <row r="45" spans="21:25" s="22" customFormat="1" ht="14.25">
      <c r="U45" s="24"/>
      <c r="V45" s="24"/>
      <c r="Y45" s="24"/>
    </row>
    <row r="46" spans="21:25" s="22" customFormat="1" ht="14.25">
      <c r="U46" s="24"/>
      <c r="V46" s="24"/>
      <c r="Y46" s="24"/>
    </row>
    <row r="47" spans="21:25" s="22" customFormat="1" ht="14.25">
      <c r="U47" s="24"/>
      <c r="V47" s="24"/>
      <c r="Y47" s="24"/>
    </row>
    <row r="48" spans="21:25" s="22" customFormat="1" ht="14.25">
      <c r="U48" s="24"/>
      <c r="V48" s="24"/>
      <c r="Y48" s="24"/>
    </row>
    <row r="49" spans="2:24" ht="23.25">
      <c r="B49" s="10"/>
      <c r="C49" s="3"/>
      <c r="D49" s="3"/>
      <c r="E49" s="3"/>
      <c r="F49" s="3"/>
      <c r="G49" s="3"/>
      <c r="J49" s="3"/>
      <c r="K49" s="17" t="s">
        <v>3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="22" customFormat="1" ht="14.25">
      <c r="Y50" s="24"/>
    </row>
    <row r="51" spans="2:27" ht="15">
      <c r="B51" s="45" t="s">
        <v>26</v>
      </c>
      <c r="C51" s="208" t="s">
        <v>99</v>
      </c>
      <c r="D51" s="209"/>
      <c r="E51" s="209"/>
      <c r="F51" s="209"/>
      <c r="G51" s="209"/>
      <c r="H51" s="209"/>
      <c r="I51" s="210"/>
      <c r="J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15">
      <c r="B52" s="45" t="s">
        <v>27</v>
      </c>
      <c r="C52" s="208">
        <v>2024</v>
      </c>
      <c r="D52" s="209"/>
      <c r="E52" s="209"/>
      <c r="F52" s="209"/>
      <c r="G52" s="209"/>
      <c r="H52" s="209"/>
      <c r="I52" s="210"/>
      <c r="J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15">
      <c r="B53" s="45" t="s">
        <v>28</v>
      </c>
      <c r="C53" s="208" t="s">
        <v>93</v>
      </c>
      <c r="D53" s="209"/>
      <c r="E53" s="209"/>
      <c r="F53" s="209"/>
      <c r="G53" s="209"/>
      <c r="H53" s="209"/>
      <c r="I53" s="210"/>
      <c r="J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ht="15.75" customHeight="1">
      <c r="B54" s="45" t="s">
        <v>29</v>
      </c>
      <c r="C54" s="208" t="s">
        <v>102</v>
      </c>
      <c r="D54" s="209"/>
      <c r="E54" s="209"/>
      <c r="F54" s="209"/>
      <c r="G54" s="209"/>
      <c r="H54" s="209"/>
      <c r="I54" s="210"/>
      <c r="J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 ht="15">
      <c r="B55" s="45" t="s">
        <v>30</v>
      </c>
      <c r="C55" s="208" t="s">
        <v>98</v>
      </c>
      <c r="D55" s="209"/>
      <c r="E55" s="209"/>
      <c r="F55" s="209"/>
      <c r="G55" s="209"/>
      <c r="H55" s="209"/>
      <c r="I55" s="210"/>
      <c r="J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s="30" customFormat="1" ht="15.75">
      <c r="B56" s="31"/>
      <c r="C56" s="31"/>
      <c r="D56" s="31"/>
      <c r="E56" s="31"/>
      <c r="F56" s="31"/>
      <c r="G56" s="31"/>
      <c r="H56" s="31"/>
      <c r="I56" s="31"/>
      <c r="J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9:20" s="25" customFormat="1" ht="23.25">
      <c r="I57" s="27">
        <f>H10</f>
        <v>0</v>
      </c>
      <c r="J57" s="246" t="s">
        <v>94</v>
      </c>
      <c r="K57" s="246"/>
      <c r="L57" s="246"/>
      <c r="M57" s="246"/>
      <c r="N57" s="246"/>
      <c r="O57" s="246"/>
      <c r="P57" s="246"/>
      <c r="Q57" s="246"/>
      <c r="R57" s="246"/>
      <c r="S57" s="246"/>
      <c r="T57" s="246"/>
    </row>
    <row r="58" ht="15" customHeight="1" thickBot="1">
      <c r="M58" s="4"/>
    </row>
    <row r="59" ht="15" hidden="1" thickBot="1">
      <c r="B59" s="1"/>
    </row>
    <row r="60" spans="1:23" ht="49.5" customHeight="1" thickBot="1">
      <c r="A60" s="219" t="s">
        <v>18</v>
      </c>
      <c r="B60" s="234"/>
      <c r="C60" s="234"/>
      <c r="D60" s="234"/>
      <c r="E60" s="234"/>
      <c r="F60" s="234"/>
      <c r="G60" s="220"/>
      <c r="H60" s="228" t="s">
        <v>21</v>
      </c>
      <c r="I60" s="219" t="s">
        <v>71</v>
      </c>
      <c r="J60" s="234"/>
      <c r="K60" s="234"/>
      <c r="L60" s="220"/>
      <c r="M60" s="243" t="s">
        <v>23</v>
      </c>
      <c r="N60" s="244"/>
      <c r="O60" s="245"/>
      <c r="P60" s="219" t="s">
        <v>0</v>
      </c>
      <c r="Q60" s="234"/>
      <c r="R60" s="234"/>
      <c r="S60" s="234"/>
      <c r="T60" s="234"/>
      <c r="U60" s="220"/>
      <c r="V60" s="219" t="s">
        <v>51</v>
      </c>
      <c r="W60" s="220"/>
    </row>
    <row r="61" spans="1:23" s="22" customFormat="1" ht="62.25">
      <c r="A61" s="204" t="s">
        <v>16</v>
      </c>
      <c r="B61" s="206" t="s">
        <v>17</v>
      </c>
      <c r="C61" s="206" t="s">
        <v>36</v>
      </c>
      <c r="D61" s="206" t="s">
        <v>7</v>
      </c>
      <c r="E61" s="206" t="s">
        <v>33</v>
      </c>
      <c r="F61" s="206" t="s">
        <v>9</v>
      </c>
      <c r="G61" s="261" t="s">
        <v>25</v>
      </c>
      <c r="H61" s="229"/>
      <c r="I61" s="241" t="s">
        <v>91</v>
      </c>
      <c r="J61" s="77" t="s">
        <v>90</v>
      </c>
      <c r="K61" s="36" t="s">
        <v>89</v>
      </c>
      <c r="L61" s="55" t="s">
        <v>15</v>
      </c>
      <c r="M61" s="13" t="s">
        <v>82</v>
      </c>
      <c r="N61" s="14" t="s">
        <v>81</v>
      </c>
      <c r="O61" s="15" t="s">
        <v>48</v>
      </c>
      <c r="P61" s="56" t="s">
        <v>84</v>
      </c>
      <c r="Q61" s="36" t="s">
        <v>83</v>
      </c>
      <c r="R61" s="237" t="s">
        <v>5</v>
      </c>
      <c r="S61" s="36" t="s">
        <v>85</v>
      </c>
      <c r="T61" s="36" t="s">
        <v>75</v>
      </c>
      <c r="U61" s="55" t="s">
        <v>74</v>
      </c>
      <c r="V61" s="239" t="s">
        <v>6</v>
      </c>
      <c r="W61" s="235" t="s">
        <v>37</v>
      </c>
    </row>
    <row r="62" spans="1:23" s="22" customFormat="1" ht="16.5" customHeight="1">
      <c r="A62" s="205"/>
      <c r="B62" s="207"/>
      <c r="C62" s="207"/>
      <c r="D62" s="207"/>
      <c r="E62" s="207"/>
      <c r="F62" s="207"/>
      <c r="G62" s="262"/>
      <c r="H62" s="229"/>
      <c r="I62" s="242"/>
      <c r="J62" s="142" t="s">
        <v>40</v>
      </c>
      <c r="K62" s="142" t="s">
        <v>43</v>
      </c>
      <c r="L62" s="143" t="s">
        <v>42</v>
      </c>
      <c r="M62" s="144" t="s">
        <v>77</v>
      </c>
      <c r="N62" s="145" t="s">
        <v>40</v>
      </c>
      <c r="O62" s="146" t="s">
        <v>42</v>
      </c>
      <c r="P62" s="91" t="s">
        <v>70</v>
      </c>
      <c r="Q62" s="83" t="s">
        <v>40</v>
      </c>
      <c r="R62" s="238"/>
      <c r="S62" s="92" t="s">
        <v>43</v>
      </c>
      <c r="T62" s="83" t="s">
        <v>43</v>
      </c>
      <c r="U62" s="93" t="s">
        <v>72</v>
      </c>
      <c r="V62" s="240"/>
      <c r="W62" s="236"/>
    </row>
    <row r="63" spans="1:23" s="22" customFormat="1" ht="16.5" customHeight="1">
      <c r="A63" s="256">
        <v>1</v>
      </c>
      <c r="B63" s="203" t="s">
        <v>106</v>
      </c>
      <c r="C63" s="258"/>
      <c r="D63" s="259">
        <v>21</v>
      </c>
      <c r="E63" s="259" t="s">
        <v>34</v>
      </c>
      <c r="F63" s="259">
        <v>1</v>
      </c>
      <c r="G63" s="263" t="s">
        <v>92</v>
      </c>
      <c r="H63" s="80" t="s">
        <v>19</v>
      </c>
      <c r="I63" s="147">
        <v>45332</v>
      </c>
      <c r="J63" s="148">
        <f aca="true" t="shared" si="0" ref="J63:J71">I63+12</f>
        <v>45344</v>
      </c>
      <c r="K63" s="149">
        <f aca="true" t="shared" si="1" ref="K63:K71">J63+3</f>
        <v>45347</v>
      </c>
      <c r="L63" s="150">
        <f aca="true" t="shared" si="2" ref="L63:L71">K63+15</f>
        <v>45362</v>
      </c>
      <c r="M63" s="147">
        <f aca="true" t="shared" si="3" ref="M63:M71">L63+5</f>
        <v>45367</v>
      </c>
      <c r="N63" s="148">
        <f aca="true" t="shared" si="4" ref="N63:N71">M63+12</f>
        <v>45379</v>
      </c>
      <c r="O63" s="150">
        <f aca="true" t="shared" si="5" ref="O63:O71">N63+15</f>
        <v>45394</v>
      </c>
      <c r="P63" s="147">
        <f aca="true" t="shared" si="6" ref="P63:P71">O63+5</f>
        <v>45399</v>
      </c>
      <c r="Q63" s="151">
        <f aca="true" t="shared" si="7" ref="Q63:Q71">P63+12</f>
        <v>45411</v>
      </c>
      <c r="R63" s="148">
        <v>805999991</v>
      </c>
      <c r="S63" s="149">
        <f>Q63+3</f>
        <v>45414</v>
      </c>
      <c r="T63" s="149">
        <f aca="true" t="shared" si="8" ref="T63:T71">S63+3</f>
        <v>45417</v>
      </c>
      <c r="U63" s="150">
        <f aca="true" t="shared" si="9" ref="U63:U71">T63+5</f>
        <v>45422</v>
      </c>
      <c r="V63" s="147"/>
      <c r="W63" s="150"/>
    </row>
    <row r="64" spans="1:23" s="22" customFormat="1" ht="16.5" customHeight="1" thickBot="1">
      <c r="A64" s="257"/>
      <c r="B64" s="195"/>
      <c r="C64" s="215"/>
      <c r="D64" s="268"/>
      <c r="E64" s="215"/>
      <c r="F64" s="215"/>
      <c r="G64" s="201"/>
      <c r="H64" s="155" t="s">
        <v>20</v>
      </c>
      <c r="I64" s="119"/>
      <c r="J64" s="120"/>
      <c r="K64" s="121"/>
      <c r="L64" s="122"/>
      <c r="M64" s="119"/>
      <c r="N64" s="120"/>
      <c r="O64" s="122"/>
      <c r="P64" s="119"/>
      <c r="Q64" s="121"/>
      <c r="R64" s="120"/>
      <c r="S64" s="121"/>
      <c r="T64" s="121"/>
      <c r="U64" s="122"/>
      <c r="V64" s="119"/>
      <c r="W64" s="122"/>
    </row>
    <row r="65" spans="1:23" s="22" customFormat="1" ht="16.5" customHeight="1">
      <c r="A65" s="256">
        <v>2</v>
      </c>
      <c r="B65" s="203" t="s">
        <v>106</v>
      </c>
      <c r="C65" s="258"/>
      <c r="D65" s="259">
        <v>21</v>
      </c>
      <c r="E65" s="259" t="s">
        <v>34</v>
      </c>
      <c r="F65" s="259">
        <v>2</v>
      </c>
      <c r="G65" s="263" t="s">
        <v>92</v>
      </c>
      <c r="H65" s="80" t="s">
        <v>19</v>
      </c>
      <c r="I65" s="147">
        <v>45333</v>
      </c>
      <c r="J65" s="148">
        <f t="shared" si="0"/>
        <v>45345</v>
      </c>
      <c r="K65" s="149">
        <f t="shared" si="1"/>
        <v>45348</v>
      </c>
      <c r="L65" s="150">
        <f t="shared" si="2"/>
        <v>45363</v>
      </c>
      <c r="M65" s="147">
        <f t="shared" si="3"/>
        <v>45368</v>
      </c>
      <c r="N65" s="148">
        <f t="shared" si="4"/>
        <v>45380</v>
      </c>
      <c r="O65" s="150">
        <f t="shared" si="5"/>
        <v>45395</v>
      </c>
      <c r="P65" s="147">
        <f t="shared" si="6"/>
        <v>45400</v>
      </c>
      <c r="Q65" s="151">
        <f t="shared" si="7"/>
        <v>45412</v>
      </c>
      <c r="R65" s="148">
        <v>805999992</v>
      </c>
      <c r="S65" s="149">
        <f>Q65+3</f>
        <v>45415</v>
      </c>
      <c r="T65" s="149">
        <f t="shared" si="8"/>
        <v>45418</v>
      </c>
      <c r="U65" s="150">
        <f t="shared" si="9"/>
        <v>45423</v>
      </c>
      <c r="V65" s="147"/>
      <c r="W65" s="150"/>
    </row>
    <row r="66" spans="1:23" s="22" customFormat="1" ht="16.5" customHeight="1" thickBot="1">
      <c r="A66" s="257"/>
      <c r="B66" s="195"/>
      <c r="C66" s="215"/>
      <c r="D66" s="268"/>
      <c r="E66" s="215"/>
      <c r="F66" s="215"/>
      <c r="G66" s="201"/>
      <c r="H66" s="155" t="s">
        <v>20</v>
      </c>
      <c r="I66" s="119"/>
      <c r="J66" s="120"/>
      <c r="K66" s="121"/>
      <c r="L66" s="122"/>
      <c r="M66" s="119"/>
      <c r="N66" s="120"/>
      <c r="O66" s="122"/>
      <c r="P66" s="119"/>
      <c r="Q66" s="121"/>
      <c r="R66" s="120"/>
      <c r="S66" s="121"/>
      <c r="T66" s="121"/>
      <c r="U66" s="122"/>
      <c r="V66" s="119"/>
      <c r="W66" s="122"/>
    </row>
    <row r="67" spans="1:23" s="22" customFormat="1" ht="16.5" customHeight="1">
      <c r="A67" s="256">
        <v>3</v>
      </c>
      <c r="B67" s="203" t="s">
        <v>107</v>
      </c>
      <c r="C67" s="258"/>
      <c r="D67" s="259">
        <v>21</v>
      </c>
      <c r="E67" s="259" t="s">
        <v>34</v>
      </c>
      <c r="F67" s="259">
        <v>3</v>
      </c>
      <c r="G67" s="263" t="s">
        <v>92</v>
      </c>
      <c r="H67" s="80" t="s">
        <v>19</v>
      </c>
      <c r="I67" s="147">
        <v>45334</v>
      </c>
      <c r="J67" s="148">
        <f t="shared" si="0"/>
        <v>45346</v>
      </c>
      <c r="K67" s="149">
        <f t="shared" si="1"/>
        <v>45349</v>
      </c>
      <c r="L67" s="150">
        <f t="shared" si="2"/>
        <v>45364</v>
      </c>
      <c r="M67" s="147">
        <f t="shared" si="3"/>
        <v>45369</v>
      </c>
      <c r="N67" s="148">
        <f t="shared" si="4"/>
        <v>45381</v>
      </c>
      <c r="O67" s="150">
        <f t="shared" si="5"/>
        <v>45396</v>
      </c>
      <c r="P67" s="147">
        <f t="shared" si="6"/>
        <v>45401</v>
      </c>
      <c r="Q67" s="151">
        <f t="shared" si="7"/>
        <v>45413</v>
      </c>
      <c r="R67" s="148">
        <v>805999993</v>
      </c>
      <c r="S67" s="149">
        <f>Q67+3</f>
        <v>45416</v>
      </c>
      <c r="T67" s="149">
        <f t="shared" si="8"/>
        <v>45419</v>
      </c>
      <c r="U67" s="150">
        <f t="shared" si="9"/>
        <v>45424</v>
      </c>
      <c r="V67" s="147"/>
      <c r="W67" s="150"/>
    </row>
    <row r="68" spans="1:23" s="22" customFormat="1" ht="16.5" customHeight="1" thickBot="1">
      <c r="A68" s="257"/>
      <c r="B68" s="195"/>
      <c r="C68" s="215"/>
      <c r="D68" s="268"/>
      <c r="E68" s="215"/>
      <c r="F68" s="215"/>
      <c r="G68" s="201"/>
      <c r="H68" s="155" t="s">
        <v>20</v>
      </c>
      <c r="I68" s="119"/>
      <c r="J68" s="120"/>
      <c r="K68" s="121"/>
      <c r="L68" s="122"/>
      <c r="M68" s="119"/>
      <c r="N68" s="120"/>
      <c r="O68" s="122"/>
      <c r="P68" s="119"/>
      <c r="Q68" s="121"/>
      <c r="R68" s="120"/>
      <c r="S68" s="121"/>
      <c r="T68" s="121"/>
      <c r="U68" s="122"/>
      <c r="V68" s="119"/>
      <c r="W68" s="122"/>
    </row>
    <row r="69" spans="1:23" s="22" customFormat="1" ht="16.5" customHeight="1">
      <c r="A69" s="256">
        <v>4</v>
      </c>
      <c r="B69" s="203" t="s">
        <v>108</v>
      </c>
      <c r="C69" s="258"/>
      <c r="D69" s="259">
        <v>21</v>
      </c>
      <c r="E69" s="259" t="s">
        <v>34</v>
      </c>
      <c r="F69" s="259">
        <v>4</v>
      </c>
      <c r="G69" s="263" t="s">
        <v>92</v>
      </c>
      <c r="H69" s="80" t="s">
        <v>19</v>
      </c>
      <c r="I69" s="147">
        <v>45335</v>
      </c>
      <c r="J69" s="148">
        <f t="shared" si="0"/>
        <v>45347</v>
      </c>
      <c r="K69" s="149">
        <f t="shared" si="1"/>
        <v>45350</v>
      </c>
      <c r="L69" s="150">
        <f t="shared" si="2"/>
        <v>45365</v>
      </c>
      <c r="M69" s="147">
        <f t="shared" si="3"/>
        <v>45370</v>
      </c>
      <c r="N69" s="148">
        <f t="shared" si="4"/>
        <v>45382</v>
      </c>
      <c r="O69" s="150">
        <f t="shared" si="5"/>
        <v>45397</v>
      </c>
      <c r="P69" s="147">
        <f t="shared" si="6"/>
        <v>45402</v>
      </c>
      <c r="Q69" s="151">
        <f t="shared" si="7"/>
        <v>45414</v>
      </c>
      <c r="R69" s="148">
        <v>805999994</v>
      </c>
      <c r="S69" s="149">
        <f>Q69+3</f>
        <v>45417</v>
      </c>
      <c r="T69" s="149">
        <f t="shared" si="8"/>
        <v>45420</v>
      </c>
      <c r="U69" s="150">
        <f t="shared" si="9"/>
        <v>45425</v>
      </c>
      <c r="V69" s="147"/>
      <c r="W69" s="150"/>
    </row>
    <row r="70" spans="1:23" s="22" customFormat="1" ht="16.5" customHeight="1" thickBot="1">
      <c r="A70" s="257"/>
      <c r="B70" s="195"/>
      <c r="C70" s="215"/>
      <c r="D70" s="268"/>
      <c r="E70" s="215"/>
      <c r="F70" s="215"/>
      <c r="G70" s="201"/>
      <c r="H70" s="155" t="s">
        <v>20</v>
      </c>
      <c r="I70" s="119"/>
      <c r="J70" s="120"/>
      <c r="K70" s="121"/>
      <c r="L70" s="122"/>
      <c r="M70" s="119"/>
      <c r="N70" s="120"/>
      <c r="O70" s="122"/>
      <c r="P70" s="119"/>
      <c r="Q70" s="121"/>
      <c r="R70" s="120"/>
      <c r="S70" s="121"/>
      <c r="T70" s="121"/>
      <c r="U70" s="122"/>
      <c r="V70" s="119"/>
      <c r="W70" s="122"/>
    </row>
    <row r="71" spans="1:45" s="22" customFormat="1" ht="16.5" customHeight="1">
      <c r="A71" s="256">
        <v>5</v>
      </c>
      <c r="B71" s="203" t="s">
        <v>108</v>
      </c>
      <c r="C71" s="258"/>
      <c r="D71" s="259">
        <v>21</v>
      </c>
      <c r="E71" s="259" t="s">
        <v>34</v>
      </c>
      <c r="F71" s="259">
        <v>5</v>
      </c>
      <c r="G71" s="263" t="s">
        <v>92</v>
      </c>
      <c r="H71" s="80" t="s">
        <v>19</v>
      </c>
      <c r="I71" s="147">
        <v>45336</v>
      </c>
      <c r="J71" s="148">
        <f t="shared" si="0"/>
        <v>45348</v>
      </c>
      <c r="K71" s="149">
        <f t="shared" si="1"/>
        <v>45351</v>
      </c>
      <c r="L71" s="150">
        <f t="shared" si="2"/>
        <v>45366</v>
      </c>
      <c r="M71" s="147">
        <f t="shared" si="3"/>
        <v>45371</v>
      </c>
      <c r="N71" s="148">
        <f t="shared" si="4"/>
        <v>45383</v>
      </c>
      <c r="O71" s="150">
        <f t="shared" si="5"/>
        <v>45398</v>
      </c>
      <c r="P71" s="147">
        <f t="shared" si="6"/>
        <v>45403</v>
      </c>
      <c r="Q71" s="151">
        <f t="shared" si="7"/>
        <v>45415</v>
      </c>
      <c r="R71" s="148">
        <v>805999995</v>
      </c>
      <c r="S71" s="149">
        <f>Q71+3</f>
        <v>45418</v>
      </c>
      <c r="T71" s="149">
        <f t="shared" si="8"/>
        <v>45421</v>
      </c>
      <c r="U71" s="150">
        <f t="shared" si="9"/>
        <v>45426</v>
      </c>
      <c r="V71" s="147"/>
      <c r="W71" s="150"/>
      <c r="X71" s="203" t="s">
        <v>101</v>
      </c>
      <c r="Y71" s="258">
        <v>50000000</v>
      </c>
      <c r="Z71" s="259">
        <v>21</v>
      </c>
      <c r="AA71" s="259" t="s">
        <v>34</v>
      </c>
      <c r="AB71" s="259">
        <v>-9</v>
      </c>
      <c r="AC71" s="263" t="s">
        <v>92</v>
      </c>
      <c r="AD71" s="80" t="s">
        <v>19</v>
      </c>
      <c r="AE71" s="147">
        <v>44971</v>
      </c>
      <c r="AF71" s="148">
        <f>AE71+12</f>
        <v>44983</v>
      </c>
      <c r="AG71" s="149">
        <f>AF71+3</f>
        <v>44986</v>
      </c>
      <c r="AH71" s="150">
        <f>AG71+15</f>
        <v>45001</v>
      </c>
      <c r="AI71" s="147">
        <f>AH71+5</f>
        <v>45006</v>
      </c>
      <c r="AJ71" s="148">
        <f>AI71+12</f>
        <v>45018</v>
      </c>
      <c r="AK71" s="150">
        <f>AJ71+15</f>
        <v>45033</v>
      </c>
      <c r="AL71" s="147">
        <f>AK71+5</f>
        <v>45038</v>
      </c>
      <c r="AM71" s="151">
        <f>AL71+12</f>
        <v>45050</v>
      </c>
      <c r="AN71" s="148">
        <v>805999995</v>
      </c>
      <c r="AO71" s="149">
        <f>AM71+3</f>
        <v>45053</v>
      </c>
      <c r="AP71" s="149">
        <f>AO71+3</f>
        <v>45056</v>
      </c>
      <c r="AQ71" s="150">
        <f>AP71+5</f>
        <v>45061</v>
      </c>
      <c r="AR71" s="147"/>
      <c r="AS71" s="150"/>
    </row>
    <row r="72" spans="1:45" s="22" customFormat="1" ht="16.5" customHeight="1" thickBot="1">
      <c r="A72" s="257"/>
      <c r="B72" s="195"/>
      <c r="C72" s="215"/>
      <c r="D72" s="268"/>
      <c r="E72" s="215"/>
      <c r="F72" s="215"/>
      <c r="G72" s="201"/>
      <c r="H72" s="155" t="s">
        <v>20</v>
      </c>
      <c r="I72" s="119"/>
      <c r="J72" s="120"/>
      <c r="K72" s="121"/>
      <c r="L72" s="122"/>
      <c r="M72" s="119"/>
      <c r="N72" s="120"/>
      <c r="O72" s="122"/>
      <c r="P72" s="119"/>
      <c r="Q72" s="121"/>
      <c r="R72" s="120"/>
      <c r="S72" s="121"/>
      <c r="T72" s="121"/>
      <c r="U72" s="122"/>
      <c r="V72" s="119"/>
      <c r="W72" s="122"/>
      <c r="X72" s="195"/>
      <c r="Y72" s="215"/>
      <c r="Z72" s="268"/>
      <c r="AA72" s="215"/>
      <c r="AB72" s="215"/>
      <c r="AC72" s="201"/>
      <c r="AD72" s="155" t="s">
        <v>20</v>
      </c>
      <c r="AE72" s="119"/>
      <c r="AF72" s="120"/>
      <c r="AG72" s="121"/>
      <c r="AH72" s="122"/>
      <c r="AI72" s="119"/>
      <c r="AJ72" s="120"/>
      <c r="AK72" s="122"/>
      <c r="AL72" s="119"/>
      <c r="AM72" s="121"/>
      <c r="AN72" s="120"/>
      <c r="AO72" s="121"/>
      <c r="AP72" s="121"/>
      <c r="AQ72" s="122"/>
      <c r="AR72" s="119"/>
      <c r="AS72" s="122"/>
    </row>
    <row r="73" spans="1:23" s="22" customFormat="1" ht="16.5" customHeight="1">
      <c r="A73" s="256">
        <v>6</v>
      </c>
      <c r="B73" s="203" t="s">
        <v>108</v>
      </c>
      <c r="C73" s="258"/>
      <c r="D73" s="259">
        <v>21</v>
      </c>
      <c r="E73" s="259" t="s">
        <v>34</v>
      </c>
      <c r="F73" s="259">
        <v>6</v>
      </c>
      <c r="G73" s="263" t="s">
        <v>92</v>
      </c>
      <c r="H73" s="80" t="s">
        <v>19</v>
      </c>
      <c r="I73" s="147">
        <v>45337</v>
      </c>
      <c r="J73" s="148">
        <f>I73+12</f>
        <v>45349</v>
      </c>
      <c r="K73" s="149">
        <f>J73+3</f>
        <v>45352</v>
      </c>
      <c r="L73" s="150">
        <f>K73+15</f>
        <v>45367</v>
      </c>
      <c r="M73" s="147">
        <f>L73+5</f>
        <v>45372</v>
      </c>
      <c r="N73" s="148">
        <f>M73+12</f>
        <v>45384</v>
      </c>
      <c r="O73" s="150">
        <f>N73+15</f>
        <v>45399</v>
      </c>
      <c r="P73" s="147">
        <f>O73+5</f>
        <v>45404</v>
      </c>
      <c r="Q73" s="151">
        <f>P73+12</f>
        <v>45416</v>
      </c>
      <c r="R73" s="148">
        <v>805999996</v>
      </c>
      <c r="S73" s="149">
        <f>Q73+3</f>
        <v>45419</v>
      </c>
      <c r="T73" s="149">
        <f>S73+3</f>
        <v>45422</v>
      </c>
      <c r="U73" s="150">
        <f>T73+5</f>
        <v>45427</v>
      </c>
      <c r="V73" s="147"/>
      <c r="W73" s="150"/>
    </row>
    <row r="74" spans="1:23" s="22" customFormat="1" ht="16.5" customHeight="1" thickBot="1">
      <c r="A74" s="257"/>
      <c r="B74" s="195"/>
      <c r="C74" s="215"/>
      <c r="D74" s="268"/>
      <c r="E74" s="215"/>
      <c r="F74" s="215"/>
      <c r="G74" s="201"/>
      <c r="H74" s="155" t="s">
        <v>20</v>
      </c>
      <c r="I74" s="119"/>
      <c r="J74" s="120"/>
      <c r="K74" s="121"/>
      <c r="L74" s="122"/>
      <c r="M74" s="119"/>
      <c r="N74" s="120"/>
      <c r="O74" s="122"/>
      <c r="P74" s="119"/>
      <c r="Q74" s="121"/>
      <c r="R74" s="120"/>
      <c r="S74" s="121"/>
      <c r="T74" s="121"/>
      <c r="U74" s="122"/>
      <c r="V74" s="119"/>
      <c r="W74" s="122"/>
    </row>
    <row r="75" spans="1:23" s="22" customFormat="1" ht="16.5" customHeight="1">
      <c r="A75" s="256">
        <v>7</v>
      </c>
      <c r="B75" s="203" t="s">
        <v>108</v>
      </c>
      <c r="C75" s="258"/>
      <c r="D75" s="259">
        <v>21</v>
      </c>
      <c r="E75" s="259" t="s">
        <v>34</v>
      </c>
      <c r="F75" s="259">
        <v>7</v>
      </c>
      <c r="G75" s="263" t="s">
        <v>92</v>
      </c>
      <c r="H75" s="80" t="s">
        <v>19</v>
      </c>
      <c r="I75" s="147">
        <v>45338</v>
      </c>
      <c r="J75" s="148">
        <f>I75+12</f>
        <v>45350</v>
      </c>
      <c r="K75" s="149">
        <f>J75+3</f>
        <v>45353</v>
      </c>
      <c r="L75" s="150">
        <f>K75+15</f>
        <v>45368</v>
      </c>
      <c r="M75" s="147">
        <f>L75+5</f>
        <v>45373</v>
      </c>
      <c r="N75" s="148">
        <f>M75+12</f>
        <v>45385</v>
      </c>
      <c r="O75" s="150">
        <f>N75+15</f>
        <v>45400</v>
      </c>
      <c r="P75" s="147">
        <f>O75+5</f>
        <v>45405</v>
      </c>
      <c r="Q75" s="151">
        <f>P75+12</f>
        <v>45417</v>
      </c>
      <c r="R75" s="148">
        <v>805999997</v>
      </c>
      <c r="S75" s="149">
        <f>Q75+3</f>
        <v>45420</v>
      </c>
      <c r="T75" s="149">
        <f>S75+3</f>
        <v>45423</v>
      </c>
      <c r="U75" s="150">
        <f>T75+5</f>
        <v>45428</v>
      </c>
      <c r="V75" s="147"/>
      <c r="W75" s="150"/>
    </row>
    <row r="76" spans="1:23" s="22" customFormat="1" ht="16.5" customHeight="1" thickBot="1">
      <c r="A76" s="257"/>
      <c r="B76" s="195"/>
      <c r="C76" s="215"/>
      <c r="D76" s="268"/>
      <c r="E76" s="215"/>
      <c r="F76" s="215"/>
      <c r="G76" s="201"/>
      <c r="H76" s="155" t="s">
        <v>20</v>
      </c>
      <c r="I76" s="119"/>
      <c r="J76" s="120"/>
      <c r="K76" s="121"/>
      <c r="L76" s="122"/>
      <c r="M76" s="119"/>
      <c r="N76" s="120"/>
      <c r="O76" s="122"/>
      <c r="P76" s="119"/>
      <c r="Q76" s="121"/>
      <c r="R76" s="120"/>
      <c r="S76" s="121"/>
      <c r="T76" s="121"/>
      <c r="U76" s="122"/>
      <c r="V76" s="119"/>
      <c r="W76" s="122"/>
    </row>
    <row r="77" spans="1:23" s="22" customFormat="1" ht="16.5" customHeight="1">
      <c r="A77" s="256">
        <v>8</v>
      </c>
      <c r="B77" s="203" t="s">
        <v>108</v>
      </c>
      <c r="C77" s="258"/>
      <c r="D77" s="259">
        <v>21</v>
      </c>
      <c r="E77" s="259" t="s">
        <v>34</v>
      </c>
      <c r="F77" s="259">
        <v>8</v>
      </c>
      <c r="G77" s="263" t="s">
        <v>92</v>
      </c>
      <c r="H77" s="80" t="s">
        <v>19</v>
      </c>
      <c r="I77" s="147">
        <v>45339</v>
      </c>
      <c r="J77" s="148">
        <f>I77+12</f>
        <v>45351</v>
      </c>
      <c r="K77" s="149">
        <f>J77+3</f>
        <v>45354</v>
      </c>
      <c r="L77" s="150">
        <f>K77+15</f>
        <v>45369</v>
      </c>
      <c r="M77" s="147">
        <f>L77+5</f>
        <v>45374</v>
      </c>
      <c r="N77" s="148">
        <f>M77+12</f>
        <v>45386</v>
      </c>
      <c r="O77" s="150">
        <f>N77+15</f>
        <v>45401</v>
      </c>
      <c r="P77" s="147">
        <f>O77+5</f>
        <v>45406</v>
      </c>
      <c r="Q77" s="151">
        <f>P77+12</f>
        <v>45418</v>
      </c>
      <c r="R77" s="148">
        <v>805999998</v>
      </c>
      <c r="S77" s="149">
        <f>Q77+3</f>
        <v>45421</v>
      </c>
      <c r="T77" s="149">
        <f>S77+3</f>
        <v>45424</v>
      </c>
      <c r="U77" s="150">
        <f>T77+5</f>
        <v>45429</v>
      </c>
      <c r="V77" s="147"/>
      <c r="W77" s="150"/>
    </row>
    <row r="78" spans="1:23" s="22" customFormat="1" ht="16.5" customHeight="1" thickBot="1">
      <c r="A78" s="257"/>
      <c r="B78" s="195"/>
      <c r="C78" s="215"/>
      <c r="D78" s="268"/>
      <c r="E78" s="215"/>
      <c r="F78" s="215"/>
      <c r="G78" s="201"/>
      <c r="H78" s="155" t="s">
        <v>20</v>
      </c>
      <c r="I78" s="119"/>
      <c r="J78" s="120"/>
      <c r="K78" s="121"/>
      <c r="L78" s="122"/>
      <c r="M78" s="119"/>
      <c r="N78" s="120"/>
      <c r="O78" s="122"/>
      <c r="P78" s="119"/>
      <c r="Q78" s="121"/>
      <c r="R78" s="120"/>
      <c r="S78" s="121"/>
      <c r="T78" s="121"/>
      <c r="U78" s="122"/>
      <c r="V78" s="119"/>
      <c r="W78" s="122"/>
    </row>
    <row r="79" spans="1:23" s="22" customFormat="1" ht="16.5" customHeight="1">
      <c r="A79" s="256">
        <v>9</v>
      </c>
      <c r="B79" s="203" t="s">
        <v>107</v>
      </c>
      <c r="C79" s="258"/>
      <c r="D79" s="259">
        <v>21</v>
      </c>
      <c r="E79" s="259" t="s">
        <v>34</v>
      </c>
      <c r="F79" s="259">
        <v>9</v>
      </c>
      <c r="G79" s="263" t="s">
        <v>92</v>
      </c>
      <c r="H79" s="80" t="s">
        <v>19</v>
      </c>
      <c r="I79" s="147">
        <v>45340</v>
      </c>
      <c r="J79" s="148">
        <f>I79+12</f>
        <v>45352</v>
      </c>
      <c r="K79" s="149">
        <f>J79+3</f>
        <v>45355</v>
      </c>
      <c r="L79" s="150">
        <f>K79+15</f>
        <v>45370</v>
      </c>
      <c r="M79" s="147">
        <f>L79+5</f>
        <v>45375</v>
      </c>
      <c r="N79" s="148">
        <f>M79+12</f>
        <v>45387</v>
      </c>
      <c r="O79" s="150">
        <f>N79+15</f>
        <v>45402</v>
      </c>
      <c r="P79" s="147">
        <f>O79+5</f>
        <v>45407</v>
      </c>
      <c r="Q79" s="151">
        <f>P79+12</f>
        <v>45419</v>
      </c>
      <c r="R79" s="148">
        <v>805999999</v>
      </c>
      <c r="S79" s="149">
        <f>Q79+3</f>
        <v>45422</v>
      </c>
      <c r="T79" s="149">
        <f>S79+3</f>
        <v>45425</v>
      </c>
      <c r="U79" s="150">
        <f>T79+5</f>
        <v>45430</v>
      </c>
      <c r="V79" s="147"/>
      <c r="W79" s="150"/>
    </row>
    <row r="80" spans="1:23" s="22" customFormat="1" ht="16.5" customHeight="1" thickBot="1">
      <c r="A80" s="257"/>
      <c r="B80" s="195"/>
      <c r="C80" s="215"/>
      <c r="D80" s="268"/>
      <c r="E80" s="215"/>
      <c r="F80" s="215"/>
      <c r="G80" s="201"/>
      <c r="H80" s="155" t="s">
        <v>20</v>
      </c>
      <c r="I80" s="119"/>
      <c r="J80" s="120"/>
      <c r="K80" s="121"/>
      <c r="L80" s="122"/>
      <c r="M80" s="119"/>
      <c r="N80" s="120"/>
      <c r="O80" s="122"/>
      <c r="P80" s="119"/>
      <c r="Q80" s="121"/>
      <c r="R80" s="120"/>
      <c r="S80" s="121"/>
      <c r="T80" s="121"/>
      <c r="U80" s="122"/>
      <c r="V80" s="119"/>
      <c r="W80" s="122"/>
    </row>
    <row r="81" spans="1:23" s="22" customFormat="1" ht="16.5" customHeight="1">
      <c r="A81" s="256">
        <v>10</v>
      </c>
      <c r="B81" s="203" t="s">
        <v>109</v>
      </c>
      <c r="C81" s="258"/>
      <c r="D81" s="259">
        <v>21</v>
      </c>
      <c r="E81" s="259" t="s">
        <v>34</v>
      </c>
      <c r="F81" s="259">
        <v>10</v>
      </c>
      <c r="G81" s="263" t="s">
        <v>92</v>
      </c>
      <c r="H81" s="80" t="s">
        <v>19</v>
      </c>
      <c r="I81" s="147">
        <v>45341</v>
      </c>
      <c r="J81" s="148">
        <f>I81+12</f>
        <v>45353</v>
      </c>
      <c r="K81" s="149">
        <f>J81+3</f>
        <v>45356</v>
      </c>
      <c r="L81" s="150">
        <f>K81+15</f>
        <v>45371</v>
      </c>
      <c r="M81" s="147">
        <f>L81+5</f>
        <v>45376</v>
      </c>
      <c r="N81" s="148">
        <f>M81+12</f>
        <v>45388</v>
      </c>
      <c r="O81" s="150">
        <f>N81+15</f>
        <v>45403</v>
      </c>
      <c r="P81" s="147">
        <f>O81+5</f>
        <v>45408</v>
      </c>
      <c r="Q81" s="151">
        <f>P81+12</f>
        <v>45420</v>
      </c>
      <c r="R81" s="148">
        <v>806000000</v>
      </c>
      <c r="S81" s="149">
        <f>Q81+3</f>
        <v>45423</v>
      </c>
      <c r="T81" s="149">
        <f>S81+3</f>
        <v>45426</v>
      </c>
      <c r="U81" s="150">
        <f>T81+5</f>
        <v>45431</v>
      </c>
      <c r="V81" s="147"/>
      <c r="W81" s="150"/>
    </row>
    <row r="82" spans="1:23" s="22" customFormat="1" ht="16.5" customHeight="1" thickBot="1">
      <c r="A82" s="257"/>
      <c r="B82" s="195"/>
      <c r="C82" s="215"/>
      <c r="D82" s="268"/>
      <c r="E82" s="215"/>
      <c r="F82" s="215"/>
      <c r="G82" s="201"/>
      <c r="H82" s="155" t="s">
        <v>20</v>
      </c>
      <c r="I82" s="119"/>
      <c r="J82" s="120"/>
      <c r="K82" s="121"/>
      <c r="L82" s="122"/>
      <c r="M82" s="119"/>
      <c r="N82" s="120"/>
      <c r="O82" s="122"/>
      <c r="P82" s="119"/>
      <c r="Q82" s="121"/>
      <c r="R82" s="120"/>
      <c r="S82" s="121"/>
      <c r="T82" s="121"/>
      <c r="U82" s="122"/>
      <c r="V82" s="119"/>
      <c r="W82" s="122"/>
    </row>
    <row r="83" spans="1:23" s="22" customFormat="1" ht="16.5" customHeight="1">
      <c r="A83" s="256">
        <v>11</v>
      </c>
      <c r="B83" s="203" t="s">
        <v>109</v>
      </c>
      <c r="C83" s="258"/>
      <c r="D83" s="259">
        <v>21</v>
      </c>
      <c r="E83" s="259" t="s">
        <v>34</v>
      </c>
      <c r="F83" s="259">
        <v>11</v>
      </c>
      <c r="G83" s="263" t="s">
        <v>92</v>
      </c>
      <c r="H83" s="80" t="s">
        <v>19</v>
      </c>
      <c r="I83" s="147">
        <v>45342</v>
      </c>
      <c r="J83" s="148">
        <f>I83+12</f>
        <v>45354</v>
      </c>
      <c r="K83" s="149">
        <f>J83+3</f>
        <v>45357</v>
      </c>
      <c r="L83" s="150">
        <f>K83+15</f>
        <v>45372</v>
      </c>
      <c r="M83" s="147">
        <f>L83+5</f>
        <v>45377</v>
      </c>
      <c r="N83" s="148">
        <f>M83+12</f>
        <v>45389</v>
      </c>
      <c r="O83" s="150">
        <f>N83+15</f>
        <v>45404</v>
      </c>
      <c r="P83" s="147">
        <f>O83+5</f>
        <v>45409</v>
      </c>
      <c r="Q83" s="151">
        <f>P83+12</f>
        <v>45421</v>
      </c>
      <c r="R83" s="148">
        <v>806000001</v>
      </c>
      <c r="S83" s="149">
        <f>Q83+3</f>
        <v>45424</v>
      </c>
      <c r="T83" s="149">
        <f>S83+3</f>
        <v>45427</v>
      </c>
      <c r="U83" s="150">
        <f>T83+5</f>
        <v>45432</v>
      </c>
      <c r="V83" s="147"/>
      <c r="W83" s="150"/>
    </row>
    <row r="84" spans="1:23" s="22" customFormat="1" ht="16.5" customHeight="1" thickBot="1">
      <c r="A84" s="257"/>
      <c r="B84" s="195"/>
      <c r="C84" s="215"/>
      <c r="D84" s="268"/>
      <c r="E84" s="215"/>
      <c r="F84" s="215"/>
      <c r="G84" s="201"/>
      <c r="H84" s="155" t="s">
        <v>20</v>
      </c>
      <c r="I84" s="119"/>
      <c r="J84" s="120"/>
      <c r="K84" s="121"/>
      <c r="L84" s="122"/>
      <c r="M84" s="119"/>
      <c r="N84" s="120"/>
      <c r="O84" s="122"/>
      <c r="P84" s="119"/>
      <c r="Q84" s="121"/>
      <c r="R84" s="120"/>
      <c r="S84" s="121"/>
      <c r="T84" s="121"/>
      <c r="U84" s="122"/>
      <c r="V84" s="119"/>
      <c r="W84" s="122"/>
    </row>
    <row r="85" spans="1:23" s="22" customFormat="1" ht="16.5" customHeight="1">
      <c r="A85" s="256">
        <v>12</v>
      </c>
      <c r="B85" s="203" t="s">
        <v>109</v>
      </c>
      <c r="C85" s="258"/>
      <c r="D85" s="259">
        <v>21</v>
      </c>
      <c r="E85" s="259" t="s">
        <v>34</v>
      </c>
      <c r="F85" s="259">
        <v>12</v>
      </c>
      <c r="G85" s="263" t="s">
        <v>92</v>
      </c>
      <c r="H85" s="80" t="s">
        <v>19</v>
      </c>
      <c r="I85" s="147">
        <v>45343</v>
      </c>
      <c r="J85" s="148">
        <f>I85+12</f>
        <v>45355</v>
      </c>
      <c r="K85" s="149">
        <f>J85+3</f>
        <v>45358</v>
      </c>
      <c r="L85" s="150">
        <f>K85+15</f>
        <v>45373</v>
      </c>
      <c r="M85" s="147">
        <f>L85+5</f>
        <v>45378</v>
      </c>
      <c r="N85" s="148">
        <f>M85+12</f>
        <v>45390</v>
      </c>
      <c r="O85" s="150">
        <f>N85+15</f>
        <v>45405</v>
      </c>
      <c r="P85" s="147">
        <f>O85+5</f>
        <v>45410</v>
      </c>
      <c r="Q85" s="151">
        <f>P85+12</f>
        <v>45422</v>
      </c>
      <c r="R85" s="148">
        <v>806000002</v>
      </c>
      <c r="S85" s="149">
        <f>Q85+3</f>
        <v>45425</v>
      </c>
      <c r="T85" s="149">
        <f>S85+3</f>
        <v>45428</v>
      </c>
      <c r="U85" s="150">
        <f>T85+5</f>
        <v>45433</v>
      </c>
      <c r="V85" s="147"/>
      <c r="W85" s="150"/>
    </row>
    <row r="86" spans="1:23" s="22" customFormat="1" ht="16.5" customHeight="1" thickBot="1">
      <c r="A86" s="257"/>
      <c r="B86" s="195"/>
      <c r="C86" s="215"/>
      <c r="D86" s="268"/>
      <c r="E86" s="215"/>
      <c r="F86" s="215"/>
      <c r="G86" s="201"/>
      <c r="H86" s="155" t="s">
        <v>20</v>
      </c>
      <c r="I86" s="119"/>
      <c r="J86" s="120"/>
      <c r="K86" s="121"/>
      <c r="L86" s="122"/>
      <c r="M86" s="119"/>
      <c r="N86" s="120"/>
      <c r="O86" s="122"/>
      <c r="P86" s="119"/>
      <c r="Q86" s="121"/>
      <c r="R86" s="120"/>
      <c r="S86" s="121"/>
      <c r="T86" s="121"/>
      <c r="U86" s="122"/>
      <c r="V86" s="119"/>
      <c r="W86" s="122"/>
    </row>
    <row r="87" spans="1:23" s="22" customFormat="1" ht="16.5" customHeight="1">
      <c r="A87" s="256">
        <v>13</v>
      </c>
      <c r="B87" s="203" t="s">
        <v>109</v>
      </c>
      <c r="C87" s="258"/>
      <c r="D87" s="259">
        <v>21</v>
      </c>
      <c r="E87" s="259" t="s">
        <v>34</v>
      </c>
      <c r="F87" s="259">
        <v>13</v>
      </c>
      <c r="G87" s="263" t="s">
        <v>92</v>
      </c>
      <c r="H87" s="80" t="s">
        <v>19</v>
      </c>
      <c r="I87" s="147">
        <v>45344</v>
      </c>
      <c r="J87" s="148">
        <f>I87+12</f>
        <v>45356</v>
      </c>
      <c r="K87" s="149">
        <f>J87+3</f>
        <v>45359</v>
      </c>
      <c r="L87" s="150">
        <f>K87+15</f>
        <v>45374</v>
      </c>
      <c r="M87" s="147">
        <f>L87+5</f>
        <v>45379</v>
      </c>
      <c r="N87" s="148">
        <f>M87+12</f>
        <v>45391</v>
      </c>
      <c r="O87" s="150">
        <f>N87+15</f>
        <v>45406</v>
      </c>
      <c r="P87" s="147">
        <f>O87+5</f>
        <v>45411</v>
      </c>
      <c r="Q87" s="151">
        <f>P87+12</f>
        <v>45423</v>
      </c>
      <c r="R87" s="148">
        <v>806000003</v>
      </c>
      <c r="S87" s="149">
        <f>Q87+3</f>
        <v>45426</v>
      </c>
      <c r="T87" s="149">
        <f>S87+3</f>
        <v>45429</v>
      </c>
      <c r="U87" s="150">
        <f>T87+5</f>
        <v>45434</v>
      </c>
      <c r="V87" s="147"/>
      <c r="W87" s="150"/>
    </row>
    <row r="88" spans="1:23" s="22" customFormat="1" ht="16.5" customHeight="1" thickBot="1">
      <c r="A88" s="257"/>
      <c r="B88" s="195"/>
      <c r="C88" s="215"/>
      <c r="D88" s="268"/>
      <c r="E88" s="215"/>
      <c r="F88" s="215"/>
      <c r="G88" s="201"/>
      <c r="H88" s="155" t="s">
        <v>20</v>
      </c>
      <c r="I88" s="119"/>
      <c r="J88" s="120"/>
      <c r="K88" s="121"/>
      <c r="L88" s="122"/>
      <c r="M88" s="119"/>
      <c r="N88" s="120"/>
      <c r="O88" s="122"/>
      <c r="P88" s="119"/>
      <c r="Q88" s="121"/>
      <c r="R88" s="120"/>
      <c r="S88" s="121"/>
      <c r="T88" s="121"/>
      <c r="U88" s="122"/>
      <c r="V88" s="119"/>
      <c r="W88" s="122"/>
    </row>
    <row r="89" spans="1:23" s="22" customFormat="1" ht="16.5" customHeight="1">
      <c r="A89" s="256">
        <v>14</v>
      </c>
      <c r="B89" s="203" t="s">
        <v>109</v>
      </c>
      <c r="C89" s="258"/>
      <c r="D89" s="259">
        <v>21</v>
      </c>
      <c r="E89" s="259" t="s">
        <v>34</v>
      </c>
      <c r="F89" s="259">
        <v>14</v>
      </c>
      <c r="G89" s="263" t="s">
        <v>92</v>
      </c>
      <c r="H89" s="80" t="s">
        <v>19</v>
      </c>
      <c r="I89" s="147">
        <v>45345</v>
      </c>
      <c r="J89" s="148">
        <f>I89+12</f>
        <v>45357</v>
      </c>
      <c r="K89" s="149">
        <f>J89+3</f>
        <v>45360</v>
      </c>
      <c r="L89" s="150">
        <f>K89+15</f>
        <v>45375</v>
      </c>
      <c r="M89" s="147">
        <f>L89+5</f>
        <v>45380</v>
      </c>
      <c r="N89" s="148">
        <f>M89+12</f>
        <v>45392</v>
      </c>
      <c r="O89" s="150">
        <f>N89+15</f>
        <v>45407</v>
      </c>
      <c r="P89" s="147">
        <f>O89+5</f>
        <v>45412</v>
      </c>
      <c r="Q89" s="151">
        <f>P89+12</f>
        <v>45424</v>
      </c>
      <c r="R89" s="148">
        <v>806000004</v>
      </c>
      <c r="S89" s="149">
        <f>Q89+3</f>
        <v>45427</v>
      </c>
      <c r="T89" s="149">
        <f>S89+3</f>
        <v>45430</v>
      </c>
      <c r="U89" s="150">
        <f>T89+5</f>
        <v>45435</v>
      </c>
      <c r="V89" s="147"/>
      <c r="W89" s="150"/>
    </row>
    <row r="90" spans="1:23" s="22" customFormat="1" ht="16.5" customHeight="1" thickBot="1">
      <c r="A90" s="257"/>
      <c r="B90" s="195"/>
      <c r="C90" s="215"/>
      <c r="D90" s="268"/>
      <c r="E90" s="215"/>
      <c r="F90" s="215"/>
      <c r="G90" s="201"/>
      <c r="H90" s="155" t="s">
        <v>20</v>
      </c>
      <c r="I90" s="119"/>
      <c r="J90" s="120"/>
      <c r="K90" s="121"/>
      <c r="L90" s="122"/>
      <c r="M90" s="119"/>
      <c r="N90" s="120"/>
      <c r="O90" s="122"/>
      <c r="P90" s="119"/>
      <c r="Q90" s="121"/>
      <c r="R90" s="120"/>
      <c r="S90" s="121"/>
      <c r="T90" s="121"/>
      <c r="U90" s="122"/>
      <c r="V90" s="119"/>
      <c r="W90" s="122"/>
    </row>
    <row r="91" spans="1:23" s="154" customFormat="1" ht="16.5" customHeight="1">
      <c r="A91" s="256">
        <v>15</v>
      </c>
      <c r="B91" s="203" t="s">
        <v>109</v>
      </c>
      <c r="C91" s="258"/>
      <c r="D91" s="259">
        <v>21</v>
      </c>
      <c r="E91" s="259" t="s">
        <v>34</v>
      </c>
      <c r="F91" s="259">
        <v>15</v>
      </c>
      <c r="G91" s="263" t="s">
        <v>92</v>
      </c>
      <c r="H91" s="80" t="s">
        <v>19</v>
      </c>
      <c r="I91" s="147">
        <v>45346</v>
      </c>
      <c r="J91" s="148">
        <f>I91+12</f>
        <v>45358</v>
      </c>
      <c r="K91" s="149">
        <f>J91+3</f>
        <v>45361</v>
      </c>
      <c r="L91" s="150">
        <f>K91+15</f>
        <v>45376</v>
      </c>
      <c r="M91" s="147">
        <f>L91+5</f>
        <v>45381</v>
      </c>
      <c r="N91" s="148">
        <f>M91+12</f>
        <v>45393</v>
      </c>
      <c r="O91" s="150">
        <f>N91+15</f>
        <v>45408</v>
      </c>
      <c r="P91" s="147">
        <f>O91+5</f>
        <v>45413</v>
      </c>
      <c r="Q91" s="151">
        <f>P91+12</f>
        <v>45425</v>
      </c>
      <c r="R91" s="148">
        <v>806000005</v>
      </c>
      <c r="S91" s="149">
        <f>Q91+3</f>
        <v>45428</v>
      </c>
      <c r="T91" s="149">
        <f>S91+3</f>
        <v>45431</v>
      </c>
      <c r="U91" s="150">
        <f>T91+5</f>
        <v>45436</v>
      </c>
      <c r="V91" s="147"/>
      <c r="W91" s="150"/>
    </row>
    <row r="92" spans="1:23" s="154" customFormat="1" ht="16.5" customHeight="1" thickBot="1">
      <c r="A92" s="257"/>
      <c r="B92" s="195"/>
      <c r="C92" s="215"/>
      <c r="D92" s="268"/>
      <c r="E92" s="215"/>
      <c r="F92" s="215"/>
      <c r="G92" s="201"/>
      <c r="H92" s="155" t="s">
        <v>20</v>
      </c>
      <c r="I92" s="119"/>
      <c r="J92" s="120"/>
      <c r="K92" s="121"/>
      <c r="L92" s="122"/>
      <c r="M92" s="119"/>
      <c r="N92" s="120"/>
      <c r="O92" s="122"/>
      <c r="P92" s="119"/>
      <c r="Q92" s="121"/>
      <c r="R92" s="120"/>
      <c r="S92" s="121"/>
      <c r="T92" s="121"/>
      <c r="U92" s="122"/>
      <c r="V92" s="119"/>
      <c r="W92" s="122"/>
    </row>
    <row r="93" spans="1:23" s="154" customFormat="1" ht="16.5" customHeight="1">
      <c r="A93" s="256">
        <v>16</v>
      </c>
      <c r="B93" s="203" t="s">
        <v>109</v>
      </c>
      <c r="C93" s="258"/>
      <c r="D93" s="259">
        <v>21</v>
      </c>
      <c r="E93" s="259" t="s">
        <v>34</v>
      </c>
      <c r="F93" s="259">
        <v>16</v>
      </c>
      <c r="G93" s="263" t="s">
        <v>92</v>
      </c>
      <c r="H93" s="80" t="s">
        <v>19</v>
      </c>
      <c r="I93" s="147">
        <v>45346</v>
      </c>
      <c r="J93" s="148">
        <f>I93+12</f>
        <v>45358</v>
      </c>
      <c r="K93" s="149">
        <f>J93+3</f>
        <v>45361</v>
      </c>
      <c r="L93" s="150">
        <f>K93+15</f>
        <v>45376</v>
      </c>
      <c r="M93" s="147">
        <f>L93+5</f>
        <v>45381</v>
      </c>
      <c r="N93" s="148">
        <f>M93+12</f>
        <v>45393</v>
      </c>
      <c r="O93" s="150">
        <f>N93+15</f>
        <v>45408</v>
      </c>
      <c r="P93" s="147">
        <f>O93+5</f>
        <v>45413</v>
      </c>
      <c r="Q93" s="151">
        <f>P93+12</f>
        <v>45425</v>
      </c>
      <c r="R93" s="148">
        <v>806000006</v>
      </c>
      <c r="S93" s="149">
        <f>Q93+3</f>
        <v>45428</v>
      </c>
      <c r="T93" s="149">
        <f>S93+3</f>
        <v>45431</v>
      </c>
      <c r="U93" s="150">
        <f>T93+5</f>
        <v>45436</v>
      </c>
      <c r="V93" s="147"/>
      <c r="W93" s="150"/>
    </row>
    <row r="94" spans="1:23" s="154" customFormat="1" ht="16.5" customHeight="1" thickBot="1">
      <c r="A94" s="257"/>
      <c r="B94" s="195"/>
      <c r="C94" s="215"/>
      <c r="D94" s="268"/>
      <c r="E94" s="215"/>
      <c r="F94" s="215"/>
      <c r="G94" s="201"/>
      <c r="H94" s="155" t="s">
        <v>20</v>
      </c>
      <c r="I94" s="119"/>
      <c r="J94" s="120"/>
      <c r="K94" s="121"/>
      <c r="L94" s="122"/>
      <c r="M94" s="119"/>
      <c r="N94" s="120"/>
      <c r="O94" s="122"/>
      <c r="P94" s="119"/>
      <c r="Q94" s="121"/>
      <c r="R94" s="120"/>
      <c r="S94" s="121"/>
      <c r="T94" s="121"/>
      <c r="U94" s="122"/>
      <c r="V94" s="119"/>
      <c r="W94" s="122"/>
    </row>
    <row r="95" spans="1:23" s="154" customFormat="1" ht="16.5" customHeight="1">
      <c r="A95" s="256">
        <v>17</v>
      </c>
      <c r="B95" s="203" t="s">
        <v>109</v>
      </c>
      <c r="C95" s="258"/>
      <c r="D95" s="259">
        <v>21</v>
      </c>
      <c r="E95" s="264" t="s">
        <v>34</v>
      </c>
      <c r="F95" s="259">
        <v>17</v>
      </c>
      <c r="G95" s="202" t="s">
        <v>92</v>
      </c>
      <c r="H95" s="161" t="s">
        <v>19</v>
      </c>
      <c r="I95" s="147">
        <v>45346</v>
      </c>
      <c r="J95" s="148">
        <f>I95+12</f>
        <v>45358</v>
      </c>
      <c r="K95" s="149">
        <f>J95+3</f>
        <v>45361</v>
      </c>
      <c r="L95" s="150">
        <f>K95+15</f>
        <v>45376</v>
      </c>
      <c r="M95" s="147">
        <f>L95+5</f>
        <v>45381</v>
      </c>
      <c r="N95" s="148">
        <f>M95+12</f>
        <v>45393</v>
      </c>
      <c r="O95" s="150">
        <f>N95+15</f>
        <v>45408</v>
      </c>
      <c r="P95" s="147">
        <f>O95+5</f>
        <v>45413</v>
      </c>
      <c r="Q95" s="151">
        <f>P95+12</f>
        <v>45425</v>
      </c>
      <c r="R95" s="148">
        <v>806000006</v>
      </c>
      <c r="S95" s="149">
        <f>Q95+3</f>
        <v>45428</v>
      </c>
      <c r="T95" s="149">
        <f>S95+3</f>
        <v>45431</v>
      </c>
      <c r="U95" s="150">
        <f>T95+5</f>
        <v>45436</v>
      </c>
      <c r="V95" s="147"/>
      <c r="W95" s="150"/>
    </row>
    <row r="96" spans="1:23" s="154" customFormat="1" ht="16.5" customHeight="1" thickBot="1">
      <c r="A96" s="257"/>
      <c r="B96" s="195"/>
      <c r="C96" s="215"/>
      <c r="D96" s="260"/>
      <c r="E96" s="202"/>
      <c r="F96" s="215"/>
      <c r="G96" s="202"/>
      <c r="H96" s="162" t="s">
        <v>20</v>
      </c>
      <c r="I96" s="163"/>
      <c r="J96" s="164"/>
      <c r="K96" s="165"/>
      <c r="L96" s="166"/>
      <c r="M96" s="163"/>
      <c r="N96" s="164"/>
      <c r="O96" s="166"/>
      <c r="P96" s="163"/>
      <c r="Q96" s="165"/>
      <c r="R96" s="164"/>
      <c r="S96" s="165"/>
      <c r="T96" s="165"/>
      <c r="U96" s="166"/>
      <c r="V96" s="163"/>
      <c r="W96" s="166"/>
    </row>
    <row r="97" spans="1:23" s="154" customFormat="1" ht="16.5" customHeight="1">
      <c r="A97" s="256">
        <v>18</v>
      </c>
      <c r="B97" s="259" t="s">
        <v>111</v>
      </c>
      <c r="C97" s="258"/>
      <c r="D97" s="259">
        <v>21</v>
      </c>
      <c r="E97" s="263" t="s">
        <v>34</v>
      </c>
      <c r="F97" s="259">
        <v>18</v>
      </c>
      <c r="G97" s="202" t="s">
        <v>92</v>
      </c>
      <c r="H97" s="161" t="s">
        <v>19</v>
      </c>
      <c r="I97" s="147">
        <v>45346</v>
      </c>
      <c r="J97" s="148">
        <f>I97+12</f>
        <v>45358</v>
      </c>
      <c r="K97" s="149">
        <f>J97+3</f>
        <v>45361</v>
      </c>
      <c r="L97" s="150">
        <f>K97+15</f>
        <v>45376</v>
      </c>
      <c r="M97" s="147">
        <f>L97+5</f>
        <v>45381</v>
      </c>
      <c r="N97" s="148">
        <f>M97+12</f>
        <v>45393</v>
      </c>
      <c r="O97" s="150">
        <f>N97+15</f>
        <v>45408</v>
      </c>
      <c r="P97" s="147">
        <f>O97+5</f>
        <v>45413</v>
      </c>
      <c r="Q97" s="151">
        <f>P97+12</f>
        <v>45425</v>
      </c>
      <c r="R97" s="148">
        <v>806000007</v>
      </c>
      <c r="S97" s="149">
        <f>Q97+3</f>
        <v>45428</v>
      </c>
      <c r="T97" s="149">
        <f>S97+3</f>
        <v>45431</v>
      </c>
      <c r="U97" s="150">
        <f>T97+5</f>
        <v>45436</v>
      </c>
      <c r="V97" s="147"/>
      <c r="W97" s="150"/>
    </row>
    <row r="98" spans="1:23" s="154" customFormat="1" ht="22.5" customHeight="1" thickBot="1">
      <c r="A98" s="257"/>
      <c r="B98" s="260"/>
      <c r="C98" s="215"/>
      <c r="D98" s="215"/>
      <c r="E98" s="269"/>
      <c r="F98" s="215"/>
      <c r="G98" s="202"/>
      <c r="H98" s="162" t="s">
        <v>20</v>
      </c>
      <c r="I98" s="163"/>
      <c r="J98" s="164"/>
      <c r="K98" s="165"/>
      <c r="L98" s="166"/>
      <c r="M98" s="163"/>
      <c r="N98" s="164"/>
      <c r="O98" s="166"/>
      <c r="P98" s="163"/>
      <c r="Q98" s="165"/>
      <c r="R98" s="164"/>
      <c r="S98" s="165"/>
      <c r="T98" s="165"/>
      <c r="U98" s="166"/>
      <c r="V98" s="163"/>
      <c r="W98" s="166"/>
    </row>
    <row r="99" spans="1:23" s="154" customFormat="1" ht="16.5" customHeight="1">
      <c r="A99" s="256">
        <v>19</v>
      </c>
      <c r="B99" s="259" t="s">
        <v>112</v>
      </c>
      <c r="C99" s="258"/>
      <c r="D99" s="259">
        <v>21</v>
      </c>
      <c r="E99" s="264" t="s">
        <v>34</v>
      </c>
      <c r="F99" s="259">
        <v>19</v>
      </c>
      <c r="G99" s="202" t="s">
        <v>92</v>
      </c>
      <c r="H99" s="161" t="s">
        <v>19</v>
      </c>
      <c r="I99" s="147">
        <v>45346</v>
      </c>
      <c r="J99" s="148">
        <f>I99+12</f>
        <v>45358</v>
      </c>
      <c r="K99" s="149">
        <f>J99+3</f>
        <v>45361</v>
      </c>
      <c r="L99" s="150">
        <f>K99+15</f>
        <v>45376</v>
      </c>
      <c r="M99" s="147">
        <f>L99+5</f>
        <v>45381</v>
      </c>
      <c r="N99" s="148">
        <f>M99+12</f>
        <v>45393</v>
      </c>
      <c r="O99" s="150">
        <f>N99+15</f>
        <v>45408</v>
      </c>
      <c r="P99" s="147">
        <f>O99+5</f>
        <v>45413</v>
      </c>
      <c r="Q99" s="151">
        <f>P99+12</f>
        <v>45425</v>
      </c>
      <c r="R99" s="148">
        <v>806000008</v>
      </c>
      <c r="S99" s="149">
        <f>Q99+3</f>
        <v>45428</v>
      </c>
      <c r="T99" s="149">
        <f>S99+3</f>
        <v>45431</v>
      </c>
      <c r="U99" s="150">
        <f>T99+5</f>
        <v>45436</v>
      </c>
      <c r="V99" s="147"/>
      <c r="W99" s="150"/>
    </row>
    <row r="100" spans="1:23" s="154" customFormat="1" ht="22.5" customHeight="1" thickBot="1">
      <c r="A100" s="257"/>
      <c r="B100" s="260"/>
      <c r="C100" s="215"/>
      <c r="D100" s="260"/>
      <c r="E100" s="202"/>
      <c r="F100" s="215"/>
      <c r="G100" s="202"/>
      <c r="H100" s="162" t="s">
        <v>20</v>
      </c>
      <c r="I100" s="163"/>
      <c r="J100" s="164"/>
      <c r="K100" s="165"/>
      <c r="L100" s="166"/>
      <c r="M100" s="163"/>
      <c r="N100" s="164"/>
      <c r="O100" s="166"/>
      <c r="P100" s="163"/>
      <c r="Q100" s="165"/>
      <c r="R100" s="164"/>
      <c r="S100" s="165"/>
      <c r="T100" s="165"/>
      <c r="U100" s="166"/>
      <c r="V100" s="163"/>
      <c r="W100" s="166"/>
    </row>
    <row r="101" spans="1:23" s="154" customFormat="1" ht="16.5" customHeight="1">
      <c r="A101" s="256">
        <v>20</v>
      </c>
      <c r="B101" s="259" t="s">
        <v>113</v>
      </c>
      <c r="C101" s="258"/>
      <c r="D101" s="259">
        <v>21</v>
      </c>
      <c r="E101" s="264" t="s">
        <v>34</v>
      </c>
      <c r="F101" s="259">
        <v>20</v>
      </c>
      <c r="G101" s="202" t="s">
        <v>92</v>
      </c>
      <c r="H101" s="161" t="s">
        <v>19</v>
      </c>
      <c r="I101" s="147">
        <v>45346</v>
      </c>
      <c r="J101" s="148">
        <f>I101+12</f>
        <v>45358</v>
      </c>
      <c r="K101" s="149">
        <f>J101+3</f>
        <v>45361</v>
      </c>
      <c r="L101" s="150">
        <f>K101+15</f>
        <v>45376</v>
      </c>
      <c r="M101" s="147">
        <f>L101+5</f>
        <v>45381</v>
      </c>
      <c r="N101" s="148">
        <f>M101+12</f>
        <v>45393</v>
      </c>
      <c r="O101" s="150">
        <f>N101+15</f>
        <v>45408</v>
      </c>
      <c r="P101" s="147">
        <f>O101+5</f>
        <v>45413</v>
      </c>
      <c r="Q101" s="151">
        <f>P101+12</f>
        <v>45425</v>
      </c>
      <c r="R101" s="148">
        <v>806000008</v>
      </c>
      <c r="S101" s="149">
        <f>Q101+3</f>
        <v>45428</v>
      </c>
      <c r="T101" s="149">
        <f>S101+3</f>
        <v>45431</v>
      </c>
      <c r="U101" s="150">
        <f>T101+5</f>
        <v>45436</v>
      </c>
      <c r="V101" s="147"/>
      <c r="W101" s="150"/>
    </row>
    <row r="102" spans="1:23" s="154" customFormat="1" ht="21" customHeight="1" thickBot="1">
      <c r="A102" s="257"/>
      <c r="B102" s="260"/>
      <c r="C102" s="215"/>
      <c r="D102" s="260"/>
      <c r="E102" s="202"/>
      <c r="F102" s="215"/>
      <c r="G102" s="202"/>
      <c r="H102" s="162" t="s">
        <v>20</v>
      </c>
      <c r="I102" s="163"/>
      <c r="J102" s="164"/>
      <c r="K102" s="165"/>
      <c r="L102" s="166"/>
      <c r="M102" s="163"/>
      <c r="N102" s="164"/>
      <c r="O102" s="166"/>
      <c r="P102" s="163"/>
      <c r="Q102" s="165"/>
      <c r="R102" s="164"/>
      <c r="S102" s="165"/>
      <c r="T102" s="165"/>
      <c r="U102" s="166"/>
      <c r="V102" s="163"/>
      <c r="W102" s="166"/>
    </row>
    <row r="103" spans="1:23" s="154" customFormat="1" ht="16.5" customHeight="1">
      <c r="A103" s="256">
        <v>21</v>
      </c>
      <c r="B103" s="259" t="s">
        <v>114</v>
      </c>
      <c r="C103" s="258"/>
      <c r="D103" s="259">
        <v>21</v>
      </c>
      <c r="E103" s="264" t="s">
        <v>34</v>
      </c>
      <c r="F103" s="259">
        <v>21</v>
      </c>
      <c r="G103" s="202" t="s">
        <v>92</v>
      </c>
      <c r="H103" s="161" t="s">
        <v>19</v>
      </c>
      <c r="I103" s="147">
        <v>45346</v>
      </c>
      <c r="J103" s="148">
        <f>I103+12</f>
        <v>45358</v>
      </c>
      <c r="K103" s="149">
        <f>J103+3</f>
        <v>45361</v>
      </c>
      <c r="L103" s="150">
        <f>K103+15</f>
        <v>45376</v>
      </c>
      <c r="M103" s="147">
        <f>L103+5</f>
        <v>45381</v>
      </c>
      <c r="N103" s="148">
        <f>M103+12</f>
        <v>45393</v>
      </c>
      <c r="O103" s="150">
        <f>N103+15</f>
        <v>45408</v>
      </c>
      <c r="P103" s="147">
        <f>O103+5</f>
        <v>45413</v>
      </c>
      <c r="Q103" s="151">
        <f>P103+12</f>
        <v>45425</v>
      </c>
      <c r="R103" s="148">
        <v>806000009</v>
      </c>
      <c r="S103" s="149">
        <f>Q103+3</f>
        <v>45428</v>
      </c>
      <c r="T103" s="149">
        <f>S103+3</f>
        <v>45431</v>
      </c>
      <c r="U103" s="150">
        <f>T103+5</f>
        <v>45436</v>
      </c>
      <c r="V103" s="147"/>
      <c r="W103" s="150"/>
    </row>
    <row r="104" spans="1:23" s="154" customFormat="1" ht="32.25" customHeight="1" thickBot="1">
      <c r="A104" s="257"/>
      <c r="B104" s="260"/>
      <c r="C104" s="215"/>
      <c r="D104" s="260"/>
      <c r="E104" s="202"/>
      <c r="F104" s="215"/>
      <c r="G104" s="202"/>
      <c r="H104" s="162" t="s">
        <v>20</v>
      </c>
      <c r="I104" s="163"/>
      <c r="J104" s="164"/>
      <c r="K104" s="165"/>
      <c r="L104" s="166"/>
      <c r="M104" s="163"/>
      <c r="N104" s="164"/>
      <c r="O104" s="166"/>
      <c r="P104" s="163"/>
      <c r="Q104" s="165"/>
      <c r="R104" s="164"/>
      <c r="S104" s="165"/>
      <c r="T104" s="165"/>
      <c r="U104" s="166"/>
      <c r="V104" s="163"/>
      <c r="W104" s="166"/>
    </row>
    <row r="105" spans="1:23" s="154" customFormat="1" ht="16.5" customHeight="1">
      <c r="A105" s="256">
        <v>22</v>
      </c>
      <c r="B105" s="259" t="s">
        <v>114</v>
      </c>
      <c r="C105" s="258"/>
      <c r="D105" s="259">
        <v>21</v>
      </c>
      <c r="E105" s="264" t="s">
        <v>34</v>
      </c>
      <c r="F105" s="259">
        <v>22</v>
      </c>
      <c r="G105" s="202" t="s">
        <v>92</v>
      </c>
      <c r="H105" s="161" t="s">
        <v>19</v>
      </c>
      <c r="I105" s="147">
        <v>45346</v>
      </c>
      <c r="J105" s="148">
        <f>I105+12</f>
        <v>45358</v>
      </c>
      <c r="K105" s="149">
        <f>J105+3</f>
        <v>45361</v>
      </c>
      <c r="L105" s="150">
        <f>K105+15</f>
        <v>45376</v>
      </c>
      <c r="M105" s="147">
        <f>L105+5</f>
        <v>45381</v>
      </c>
      <c r="N105" s="148">
        <f>M105+12</f>
        <v>45393</v>
      </c>
      <c r="O105" s="150">
        <f>N105+15</f>
        <v>45408</v>
      </c>
      <c r="P105" s="147">
        <f>O105+5</f>
        <v>45413</v>
      </c>
      <c r="Q105" s="151">
        <f>P105+12</f>
        <v>45425</v>
      </c>
      <c r="R105" s="148">
        <v>806000010</v>
      </c>
      <c r="S105" s="149">
        <f>Q105+3</f>
        <v>45428</v>
      </c>
      <c r="T105" s="149">
        <f>S105+3</f>
        <v>45431</v>
      </c>
      <c r="U105" s="150">
        <f>T105+5</f>
        <v>45436</v>
      </c>
      <c r="V105" s="147"/>
      <c r="W105" s="150"/>
    </row>
    <row r="106" spans="1:23" s="154" customFormat="1" ht="25.5" customHeight="1" thickBot="1">
      <c r="A106" s="257"/>
      <c r="B106" s="260"/>
      <c r="C106" s="215"/>
      <c r="D106" s="260"/>
      <c r="E106" s="202"/>
      <c r="F106" s="215"/>
      <c r="G106" s="202"/>
      <c r="H106" s="162" t="s">
        <v>20</v>
      </c>
      <c r="I106" s="163"/>
      <c r="J106" s="164"/>
      <c r="K106" s="165"/>
      <c r="L106" s="166"/>
      <c r="M106" s="163"/>
      <c r="N106" s="164"/>
      <c r="O106" s="166"/>
      <c r="P106" s="163"/>
      <c r="Q106" s="165"/>
      <c r="R106" s="164"/>
      <c r="S106" s="165"/>
      <c r="T106" s="165"/>
      <c r="U106" s="166"/>
      <c r="V106" s="163"/>
      <c r="W106" s="166"/>
    </row>
    <row r="107" spans="1:23" s="154" customFormat="1" ht="16.5" customHeight="1">
      <c r="A107" s="256">
        <v>23</v>
      </c>
      <c r="B107" s="259" t="s">
        <v>114</v>
      </c>
      <c r="C107" s="258"/>
      <c r="D107" s="259">
        <v>21</v>
      </c>
      <c r="E107" s="264" t="s">
        <v>34</v>
      </c>
      <c r="F107" s="259">
        <v>23</v>
      </c>
      <c r="G107" s="202" t="s">
        <v>92</v>
      </c>
      <c r="H107" s="161" t="s">
        <v>19</v>
      </c>
      <c r="I107" s="147">
        <v>45346</v>
      </c>
      <c r="J107" s="148">
        <f>I107+12</f>
        <v>45358</v>
      </c>
      <c r="K107" s="149">
        <f>J107+3</f>
        <v>45361</v>
      </c>
      <c r="L107" s="150">
        <f>K107+15</f>
        <v>45376</v>
      </c>
      <c r="M107" s="147">
        <f>L107+5</f>
        <v>45381</v>
      </c>
      <c r="N107" s="148">
        <f>M107+12</f>
        <v>45393</v>
      </c>
      <c r="O107" s="150">
        <f>N107+15</f>
        <v>45408</v>
      </c>
      <c r="P107" s="147">
        <f>O107+5</f>
        <v>45413</v>
      </c>
      <c r="Q107" s="151">
        <f>P107+12</f>
        <v>45425</v>
      </c>
      <c r="R107" s="148">
        <v>806000013</v>
      </c>
      <c r="S107" s="149">
        <f>Q107+3</f>
        <v>45428</v>
      </c>
      <c r="T107" s="149">
        <f>S107+3</f>
        <v>45431</v>
      </c>
      <c r="U107" s="150">
        <f>T107+5</f>
        <v>45436</v>
      </c>
      <c r="V107" s="147"/>
      <c r="W107" s="150"/>
    </row>
    <row r="108" spans="1:23" s="154" customFormat="1" ht="16.5" customHeight="1" thickBot="1">
      <c r="A108" s="257"/>
      <c r="B108" s="260"/>
      <c r="C108" s="215"/>
      <c r="D108" s="260"/>
      <c r="E108" s="202"/>
      <c r="F108" s="215"/>
      <c r="G108" s="202"/>
      <c r="H108" s="162" t="s">
        <v>20</v>
      </c>
      <c r="I108" s="163"/>
      <c r="J108" s="164"/>
      <c r="K108" s="165"/>
      <c r="L108" s="166"/>
      <c r="M108" s="163"/>
      <c r="N108" s="164"/>
      <c r="O108" s="166"/>
      <c r="P108" s="163"/>
      <c r="Q108" s="165"/>
      <c r="R108" s="164"/>
      <c r="S108" s="165"/>
      <c r="T108" s="165"/>
      <c r="U108" s="166"/>
      <c r="V108" s="163"/>
      <c r="W108" s="166"/>
    </row>
    <row r="109" spans="1:23" s="154" customFormat="1" ht="16.5" customHeight="1">
      <c r="A109" s="256">
        <v>24</v>
      </c>
      <c r="B109" s="259" t="s">
        <v>114</v>
      </c>
      <c r="C109" s="267"/>
      <c r="D109" s="259">
        <v>21</v>
      </c>
      <c r="E109" s="265" t="s">
        <v>34</v>
      </c>
      <c r="F109" s="259">
        <v>24</v>
      </c>
      <c r="G109" s="202" t="s">
        <v>92</v>
      </c>
      <c r="H109" s="161" t="s">
        <v>19</v>
      </c>
      <c r="I109" s="147">
        <v>45346</v>
      </c>
      <c r="J109" s="148">
        <f>I109+12</f>
        <v>45358</v>
      </c>
      <c r="K109" s="149">
        <f>J109+3</f>
        <v>45361</v>
      </c>
      <c r="L109" s="150">
        <f>K109+15</f>
        <v>45376</v>
      </c>
      <c r="M109" s="147">
        <f>L109+5</f>
        <v>45381</v>
      </c>
      <c r="N109" s="148">
        <f>M109+12</f>
        <v>45393</v>
      </c>
      <c r="O109" s="150">
        <f>N109+15</f>
        <v>45408</v>
      </c>
      <c r="P109" s="147">
        <f>O109+5</f>
        <v>45413</v>
      </c>
      <c r="Q109" s="151">
        <f>P109+12</f>
        <v>45425</v>
      </c>
      <c r="R109" s="148">
        <v>806000014</v>
      </c>
      <c r="S109" s="149">
        <f>Q109+3</f>
        <v>45428</v>
      </c>
      <c r="T109" s="149">
        <f>S109+3</f>
        <v>45431</v>
      </c>
      <c r="U109" s="150">
        <f>T109+5</f>
        <v>45436</v>
      </c>
      <c r="V109" s="147"/>
      <c r="W109" s="150"/>
    </row>
    <row r="110" spans="1:23" s="154" customFormat="1" ht="16.5" customHeight="1" thickBot="1">
      <c r="A110" s="257"/>
      <c r="B110" s="260"/>
      <c r="C110" s="201"/>
      <c r="D110" s="260"/>
      <c r="E110" s="266"/>
      <c r="F110" s="215"/>
      <c r="G110" s="202"/>
      <c r="H110" s="162" t="s">
        <v>20</v>
      </c>
      <c r="I110" s="163"/>
      <c r="J110" s="164"/>
      <c r="K110" s="165"/>
      <c r="L110" s="166"/>
      <c r="M110" s="163"/>
      <c r="N110" s="164"/>
      <c r="O110" s="166"/>
      <c r="P110" s="163"/>
      <c r="Q110" s="165"/>
      <c r="R110" s="164"/>
      <c r="S110" s="165"/>
      <c r="T110" s="165"/>
      <c r="U110" s="166"/>
      <c r="V110" s="163"/>
      <c r="W110" s="166"/>
    </row>
    <row r="111" spans="1:23" s="154" customFormat="1" ht="16.5" customHeight="1">
      <c r="A111" s="256">
        <v>25</v>
      </c>
      <c r="B111" s="259" t="s">
        <v>114</v>
      </c>
      <c r="C111" s="258"/>
      <c r="D111" s="259">
        <v>21</v>
      </c>
      <c r="E111" s="264" t="s">
        <v>34</v>
      </c>
      <c r="F111" s="259">
        <v>25</v>
      </c>
      <c r="G111" s="202" t="s">
        <v>92</v>
      </c>
      <c r="H111" s="161" t="s">
        <v>19</v>
      </c>
      <c r="I111" s="147">
        <v>45346</v>
      </c>
      <c r="J111" s="148">
        <f>I111+12</f>
        <v>45358</v>
      </c>
      <c r="K111" s="149">
        <f>J111+3</f>
        <v>45361</v>
      </c>
      <c r="L111" s="150">
        <f>K111+15</f>
        <v>45376</v>
      </c>
      <c r="M111" s="147">
        <f>L111+5</f>
        <v>45381</v>
      </c>
      <c r="N111" s="148">
        <f>M111+12</f>
        <v>45393</v>
      </c>
      <c r="O111" s="150">
        <f>N111+15</f>
        <v>45408</v>
      </c>
      <c r="P111" s="147">
        <f>O111+5</f>
        <v>45413</v>
      </c>
      <c r="Q111" s="151">
        <f>P111+12</f>
        <v>45425</v>
      </c>
      <c r="R111" s="148">
        <v>806000015</v>
      </c>
      <c r="S111" s="149">
        <f>Q111+3</f>
        <v>45428</v>
      </c>
      <c r="T111" s="149">
        <f>S111+3</f>
        <v>45431</v>
      </c>
      <c r="U111" s="150">
        <f>T111+5</f>
        <v>45436</v>
      </c>
      <c r="V111" s="147"/>
      <c r="W111" s="150"/>
    </row>
    <row r="112" spans="1:23" s="154" customFormat="1" ht="16.5" customHeight="1" thickBot="1">
      <c r="A112" s="257"/>
      <c r="B112" s="260"/>
      <c r="C112" s="215"/>
      <c r="D112" s="260"/>
      <c r="E112" s="202"/>
      <c r="F112" s="215"/>
      <c r="G112" s="202"/>
      <c r="H112" s="162" t="s">
        <v>20</v>
      </c>
      <c r="I112" s="163"/>
      <c r="J112" s="164"/>
      <c r="K112" s="165"/>
      <c r="L112" s="166"/>
      <c r="M112" s="163"/>
      <c r="N112" s="164"/>
      <c r="O112" s="166"/>
      <c r="P112" s="163"/>
      <c r="Q112" s="165"/>
      <c r="R112" s="164"/>
      <c r="S112" s="165"/>
      <c r="T112" s="165"/>
      <c r="U112" s="166"/>
      <c r="V112" s="163"/>
      <c r="W112" s="166"/>
    </row>
    <row r="113" spans="1:23" s="154" customFormat="1" ht="16.5" customHeight="1">
      <c r="A113" s="256">
        <v>26</v>
      </c>
      <c r="B113" s="259" t="s">
        <v>115</v>
      </c>
      <c r="C113" s="258"/>
      <c r="D113" s="259">
        <v>21</v>
      </c>
      <c r="E113" s="264" t="s">
        <v>34</v>
      </c>
      <c r="F113" s="259">
        <v>26</v>
      </c>
      <c r="G113" s="202" t="s">
        <v>92</v>
      </c>
      <c r="H113" s="161" t="s">
        <v>19</v>
      </c>
      <c r="I113" s="147">
        <v>45346</v>
      </c>
      <c r="J113" s="148">
        <f>I113+12</f>
        <v>45358</v>
      </c>
      <c r="K113" s="149">
        <f>J113+3</f>
        <v>45361</v>
      </c>
      <c r="L113" s="150">
        <f>K113+15</f>
        <v>45376</v>
      </c>
      <c r="M113" s="147">
        <f>L113+5</f>
        <v>45381</v>
      </c>
      <c r="N113" s="148">
        <f>M113+12</f>
        <v>45393</v>
      </c>
      <c r="O113" s="150">
        <f>N113+15</f>
        <v>45408</v>
      </c>
      <c r="P113" s="147">
        <f>O113+5</f>
        <v>45413</v>
      </c>
      <c r="Q113" s="151">
        <f>P113+12</f>
        <v>45425</v>
      </c>
      <c r="R113" s="148">
        <v>806000016</v>
      </c>
      <c r="S113" s="149">
        <f>Q113+3</f>
        <v>45428</v>
      </c>
      <c r="T113" s="149">
        <f>S113+3</f>
        <v>45431</v>
      </c>
      <c r="U113" s="150">
        <f>T113+5</f>
        <v>45436</v>
      </c>
      <c r="V113" s="147"/>
      <c r="W113" s="150"/>
    </row>
    <row r="114" spans="1:23" s="154" customFormat="1" ht="16.5" customHeight="1" thickBot="1">
      <c r="A114" s="257"/>
      <c r="B114" s="260"/>
      <c r="C114" s="215"/>
      <c r="D114" s="260"/>
      <c r="E114" s="202"/>
      <c r="F114" s="215"/>
      <c r="G114" s="202"/>
      <c r="H114" s="162" t="s">
        <v>20</v>
      </c>
      <c r="I114" s="163"/>
      <c r="J114" s="164"/>
      <c r="K114" s="165"/>
      <c r="L114" s="166"/>
      <c r="M114" s="163"/>
      <c r="N114" s="164"/>
      <c r="O114" s="166"/>
      <c r="P114" s="163"/>
      <c r="Q114" s="165"/>
      <c r="R114" s="164"/>
      <c r="S114" s="165"/>
      <c r="T114" s="165"/>
      <c r="U114" s="166"/>
      <c r="V114" s="163"/>
      <c r="W114" s="166"/>
    </row>
    <row r="115" spans="1:23" s="154" customFormat="1" ht="16.5" customHeight="1">
      <c r="A115" s="256">
        <v>27</v>
      </c>
      <c r="B115" s="259" t="s">
        <v>115</v>
      </c>
      <c r="C115" s="258"/>
      <c r="D115" s="259">
        <v>21</v>
      </c>
      <c r="E115" s="264" t="s">
        <v>34</v>
      </c>
      <c r="F115" s="259">
        <v>27</v>
      </c>
      <c r="G115" s="202" t="s">
        <v>92</v>
      </c>
      <c r="H115" s="161" t="s">
        <v>19</v>
      </c>
      <c r="I115" s="147">
        <v>45346</v>
      </c>
      <c r="J115" s="148">
        <f>I115+12</f>
        <v>45358</v>
      </c>
      <c r="K115" s="149">
        <f>J115+3</f>
        <v>45361</v>
      </c>
      <c r="L115" s="150">
        <f>K115+15</f>
        <v>45376</v>
      </c>
      <c r="M115" s="147">
        <f>L115+5</f>
        <v>45381</v>
      </c>
      <c r="N115" s="148">
        <f>M115+12</f>
        <v>45393</v>
      </c>
      <c r="O115" s="150">
        <f>N115+15</f>
        <v>45408</v>
      </c>
      <c r="P115" s="147">
        <f>O115+5</f>
        <v>45413</v>
      </c>
      <c r="Q115" s="151">
        <f>P115+12</f>
        <v>45425</v>
      </c>
      <c r="R115" s="148">
        <v>806000017</v>
      </c>
      <c r="S115" s="149">
        <f>Q115+3</f>
        <v>45428</v>
      </c>
      <c r="T115" s="149">
        <f>S115+3</f>
        <v>45431</v>
      </c>
      <c r="U115" s="150">
        <f>T115+5</f>
        <v>45436</v>
      </c>
      <c r="V115" s="147"/>
      <c r="W115" s="150"/>
    </row>
    <row r="116" spans="1:23" s="154" customFormat="1" ht="16.5" customHeight="1" thickBot="1">
      <c r="A116" s="257"/>
      <c r="B116" s="260"/>
      <c r="C116" s="215"/>
      <c r="D116" s="260"/>
      <c r="E116" s="202"/>
      <c r="F116" s="215"/>
      <c r="G116" s="202"/>
      <c r="H116" s="162" t="s">
        <v>20</v>
      </c>
      <c r="I116" s="163"/>
      <c r="J116" s="164"/>
      <c r="K116" s="165"/>
      <c r="L116" s="166"/>
      <c r="M116" s="163"/>
      <c r="N116" s="164"/>
      <c r="O116" s="166"/>
      <c r="P116" s="163"/>
      <c r="Q116" s="165"/>
      <c r="R116" s="164"/>
      <c r="S116" s="165"/>
      <c r="T116" s="165"/>
      <c r="U116" s="166"/>
      <c r="V116" s="163"/>
      <c r="W116" s="166"/>
    </row>
    <row r="117" spans="1:23" s="154" customFormat="1" ht="16.5" customHeight="1">
      <c r="A117" s="256">
        <v>28</v>
      </c>
      <c r="B117" s="259" t="s">
        <v>115</v>
      </c>
      <c r="C117" s="258"/>
      <c r="D117" s="259">
        <v>21</v>
      </c>
      <c r="E117" s="264" t="s">
        <v>34</v>
      </c>
      <c r="F117" s="259">
        <v>28</v>
      </c>
      <c r="G117" s="202" t="s">
        <v>92</v>
      </c>
      <c r="H117" s="161" t="s">
        <v>19</v>
      </c>
      <c r="I117" s="147">
        <v>45346</v>
      </c>
      <c r="J117" s="148">
        <f>I117+12</f>
        <v>45358</v>
      </c>
      <c r="K117" s="149">
        <f>J117+3</f>
        <v>45361</v>
      </c>
      <c r="L117" s="150">
        <f>K117+15</f>
        <v>45376</v>
      </c>
      <c r="M117" s="147">
        <f>L117+5</f>
        <v>45381</v>
      </c>
      <c r="N117" s="148">
        <f>M117+12</f>
        <v>45393</v>
      </c>
      <c r="O117" s="150">
        <f>N117+15</f>
        <v>45408</v>
      </c>
      <c r="P117" s="147">
        <f>O117+5</f>
        <v>45413</v>
      </c>
      <c r="Q117" s="151">
        <f>P117+12</f>
        <v>45425</v>
      </c>
      <c r="R117" s="148">
        <v>806000020</v>
      </c>
      <c r="S117" s="149">
        <f>Q117+3</f>
        <v>45428</v>
      </c>
      <c r="T117" s="149">
        <f>S117+3</f>
        <v>45431</v>
      </c>
      <c r="U117" s="150">
        <f>T117+5</f>
        <v>45436</v>
      </c>
      <c r="V117" s="147"/>
      <c r="W117" s="150"/>
    </row>
    <row r="118" spans="1:23" s="154" customFormat="1" ht="16.5" customHeight="1" thickBot="1">
      <c r="A118" s="257"/>
      <c r="B118" s="260"/>
      <c r="C118" s="215"/>
      <c r="D118" s="260"/>
      <c r="E118" s="202"/>
      <c r="F118" s="215"/>
      <c r="G118" s="202"/>
      <c r="H118" s="162" t="s">
        <v>20</v>
      </c>
      <c r="I118" s="163"/>
      <c r="J118" s="164"/>
      <c r="K118" s="165"/>
      <c r="L118" s="166"/>
      <c r="M118" s="163"/>
      <c r="N118" s="164"/>
      <c r="O118" s="166"/>
      <c r="P118" s="163"/>
      <c r="Q118" s="165"/>
      <c r="R118" s="164"/>
      <c r="S118" s="165"/>
      <c r="T118" s="165"/>
      <c r="U118" s="166"/>
      <c r="V118" s="163"/>
      <c r="W118" s="166"/>
    </row>
    <row r="119" spans="1:23" s="154" customFormat="1" ht="16.5" customHeight="1">
      <c r="A119" s="256">
        <v>29</v>
      </c>
      <c r="B119" s="259" t="s">
        <v>115</v>
      </c>
      <c r="C119" s="258"/>
      <c r="D119" s="259">
        <v>21</v>
      </c>
      <c r="E119" s="264" t="s">
        <v>34</v>
      </c>
      <c r="F119" s="259">
        <v>29</v>
      </c>
      <c r="G119" s="202" t="s">
        <v>92</v>
      </c>
      <c r="H119" s="161" t="s">
        <v>19</v>
      </c>
      <c r="I119" s="147">
        <v>45346</v>
      </c>
      <c r="J119" s="148">
        <f>I119+12</f>
        <v>45358</v>
      </c>
      <c r="K119" s="149">
        <f>J119+3</f>
        <v>45361</v>
      </c>
      <c r="L119" s="150">
        <f>K119+15</f>
        <v>45376</v>
      </c>
      <c r="M119" s="147">
        <f>L119+5</f>
        <v>45381</v>
      </c>
      <c r="N119" s="148">
        <f>M119+12</f>
        <v>45393</v>
      </c>
      <c r="O119" s="150">
        <f>N119+15</f>
        <v>45408</v>
      </c>
      <c r="P119" s="147">
        <f>O119+5</f>
        <v>45413</v>
      </c>
      <c r="Q119" s="151">
        <f>P119+12</f>
        <v>45425</v>
      </c>
      <c r="R119" s="148">
        <v>806000021</v>
      </c>
      <c r="S119" s="149">
        <f>Q119+3</f>
        <v>45428</v>
      </c>
      <c r="T119" s="149">
        <f>S119+3</f>
        <v>45431</v>
      </c>
      <c r="U119" s="150">
        <f>T119+5</f>
        <v>45436</v>
      </c>
      <c r="V119" s="147"/>
      <c r="W119" s="150"/>
    </row>
    <row r="120" spans="1:23" s="154" customFormat="1" ht="16.5" customHeight="1" thickBot="1">
      <c r="A120" s="257"/>
      <c r="B120" s="260"/>
      <c r="C120" s="215"/>
      <c r="D120" s="260"/>
      <c r="E120" s="202"/>
      <c r="F120" s="215"/>
      <c r="G120" s="202"/>
      <c r="H120" s="162" t="s">
        <v>20</v>
      </c>
      <c r="I120" s="163"/>
      <c r="J120" s="164"/>
      <c r="K120" s="165"/>
      <c r="L120" s="166"/>
      <c r="M120" s="163"/>
      <c r="N120" s="164"/>
      <c r="O120" s="166"/>
      <c r="P120" s="163"/>
      <c r="Q120" s="165"/>
      <c r="R120" s="164"/>
      <c r="S120" s="165"/>
      <c r="T120" s="165"/>
      <c r="U120" s="166"/>
      <c r="V120" s="163"/>
      <c r="W120" s="166"/>
    </row>
    <row r="121" spans="1:23" s="154" customFormat="1" ht="16.5" customHeight="1">
      <c r="A121" s="256">
        <v>30</v>
      </c>
      <c r="B121" s="259" t="s">
        <v>115</v>
      </c>
      <c r="C121" s="258"/>
      <c r="D121" s="259">
        <v>21</v>
      </c>
      <c r="E121" s="264" t="s">
        <v>34</v>
      </c>
      <c r="F121" s="259">
        <v>30</v>
      </c>
      <c r="G121" s="202" t="s">
        <v>92</v>
      </c>
      <c r="H121" s="161" t="s">
        <v>19</v>
      </c>
      <c r="I121" s="147">
        <v>45346</v>
      </c>
      <c r="J121" s="148">
        <f>I121+12</f>
        <v>45358</v>
      </c>
      <c r="K121" s="149">
        <f>J121+3</f>
        <v>45361</v>
      </c>
      <c r="L121" s="150">
        <f>K121+15</f>
        <v>45376</v>
      </c>
      <c r="M121" s="147">
        <f>L121+5</f>
        <v>45381</v>
      </c>
      <c r="N121" s="148">
        <f>M121+12</f>
        <v>45393</v>
      </c>
      <c r="O121" s="150">
        <f>N121+15</f>
        <v>45408</v>
      </c>
      <c r="P121" s="147">
        <f>O121+5</f>
        <v>45413</v>
      </c>
      <c r="Q121" s="151">
        <f>P121+12</f>
        <v>45425</v>
      </c>
      <c r="R121" s="148">
        <v>806000022</v>
      </c>
      <c r="S121" s="149">
        <f>Q121+3</f>
        <v>45428</v>
      </c>
      <c r="T121" s="149">
        <f>S121+3</f>
        <v>45431</v>
      </c>
      <c r="U121" s="150">
        <f>T121+5</f>
        <v>45436</v>
      </c>
      <c r="V121" s="147"/>
      <c r="W121" s="150"/>
    </row>
    <row r="122" spans="1:23" s="154" customFormat="1" ht="16.5" customHeight="1" thickBot="1">
      <c r="A122" s="257"/>
      <c r="B122" s="260"/>
      <c r="C122" s="215"/>
      <c r="D122" s="260"/>
      <c r="E122" s="202"/>
      <c r="F122" s="215"/>
      <c r="G122" s="202"/>
      <c r="H122" s="162" t="s">
        <v>20</v>
      </c>
      <c r="I122" s="163"/>
      <c r="J122" s="164"/>
      <c r="K122" s="165"/>
      <c r="L122" s="166"/>
      <c r="M122" s="163"/>
      <c r="N122" s="164"/>
      <c r="O122" s="166"/>
      <c r="P122" s="163"/>
      <c r="Q122" s="165"/>
      <c r="R122" s="164"/>
      <c r="S122" s="165"/>
      <c r="T122" s="165"/>
      <c r="U122" s="166"/>
      <c r="V122" s="163"/>
      <c r="W122" s="166"/>
    </row>
    <row r="123" spans="1:23" s="154" customFormat="1" ht="16.5" customHeight="1">
      <c r="A123" s="256">
        <v>31</v>
      </c>
      <c r="B123" s="259" t="s">
        <v>115</v>
      </c>
      <c r="C123" s="258"/>
      <c r="D123" s="259">
        <v>21</v>
      </c>
      <c r="E123" s="264" t="s">
        <v>34</v>
      </c>
      <c r="F123" s="259">
        <v>31</v>
      </c>
      <c r="G123" s="202" t="s">
        <v>92</v>
      </c>
      <c r="H123" s="161" t="s">
        <v>19</v>
      </c>
      <c r="I123" s="147">
        <v>45346</v>
      </c>
      <c r="J123" s="148">
        <f>I123+12</f>
        <v>45358</v>
      </c>
      <c r="K123" s="149">
        <f>J123+3</f>
        <v>45361</v>
      </c>
      <c r="L123" s="150">
        <f>K123+15</f>
        <v>45376</v>
      </c>
      <c r="M123" s="147">
        <f>L123+5</f>
        <v>45381</v>
      </c>
      <c r="N123" s="148">
        <f>M123+12</f>
        <v>45393</v>
      </c>
      <c r="O123" s="150">
        <f>N123+15</f>
        <v>45408</v>
      </c>
      <c r="P123" s="147">
        <f>O123+5</f>
        <v>45413</v>
      </c>
      <c r="Q123" s="151">
        <f>P123+12</f>
        <v>45425</v>
      </c>
      <c r="R123" s="148">
        <v>806000020</v>
      </c>
      <c r="S123" s="149">
        <f>Q123+3</f>
        <v>45428</v>
      </c>
      <c r="T123" s="149">
        <f>S123+3</f>
        <v>45431</v>
      </c>
      <c r="U123" s="150">
        <f>T123+5</f>
        <v>45436</v>
      </c>
      <c r="V123" s="147"/>
      <c r="W123" s="150"/>
    </row>
    <row r="124" spans="1:23" s="154" customFormat="1" ht="16.5" customHeight="1" thickBot="1">
      <c r="A124" s="257"/>
      <c r="B124" s="260"/>
      <c r="C124" s="215"/>
      <c r="D124" s="260"/>
      <c r="E124" s="202"/>
      <c r="F124" s="215"/>
      <c r="G124" s="202"/>
      <c r="H124" s="162" t="s">
        <v>20</v>
      </c>
      <c r="I124" s="163"/>
      <c r="J124" s="164"/>
      <c r="K124" s="165"/>
      <c r="L124" s="166"/>
      <c r="M124" s="163"/>
      <c r="N124" s="164"/>
      <c r="O124" s="166"/>
      <c r="P124" s="163"/>
      <c r="Q124" s="165"/>
      <c r="R124" s="164"/>
      <c r="S124" s="165"/>
      <c r="T124" s="165"/>
      <c r="U124" s="166"/>
      <c r="V124" s="163"/>
      <c r="W124" s="166"/>
    </row>
    <row r="125" spans="1:23" s="154" customFormat="1" ht="16.5" customHeight="1">
      <c r="A125" s="256">
        <v>32</v>
      </c>
      <c r="B125" s="259" t="s">
        <v>115</v>
      </c>
      <c r="C125" s="258"/>
      <c r="D125" s="259">
        <v>21</v>
      </c>
      <c r="E125" s="264" t="s">
        <v>34</v>
      </c>
      <c r="F125" s="259">
        <v>32</v>
      </c>
      <c r="G125" s="202" t="s">
        <v>92</v>
      </c>
      <c r="H125" s="161" t="s">
        <v>19</v>
      </c>
      <c r="I125" s="147">
        <v>45346</v>
      </c>
      <c r="J125" s="148">
        <f>I125+12</f>
        <v>45358</v>
      </c>
      <c r="K125" s="149">
        <f>J125+3</f>
        <v>45361</v>
      </c>
      <c r="L125" s="150">
        <f>K125+15</f>
        <v>45376</v>
      </c>
      <c r="M125" s="147">
        <f>L125+5</f>
        <v>45381</v>
      </c>
      <c r="N125" s="148">
        <f>M125+12</f>
        <v>45393</v>
      </c>
      <c r="O125" s="150">
        <f>N125+15</f>
        <v>45408</v>
      </c>
      <c r="P125" s="147">
        <f>O125+5</f>
        <v>45413</v>
      </c>
      <c r="Q125" s="151">
        <f>P125+12</f>
        <v>45425</v>
      </c>
      <c r="R125" s="148">
        <v>806000021</v>
      </c>
      <c r="S125" s="149">
        <f>Q125+3</f>
        <v>45428</v>
      </c>
      <c r="T125" s="149">
        <f>S125+3</f>
        <v>45431</v>
      </c>
      <c r="U125" s="150">
        <f>T125+5</f>
        <v>45436</v>
      </c>
      <c r="V125" s="147"/>
      <c r="W125" s="150"/>
    </row>
    <row r="126" spans="1:23" s="154" customFormat="1" ht="16.5" customHeight="1" thickBot="1">
      <c r="A126" s="257"/>
      <c r="B126" s="260"/>
      <c r="C126" s="215"/>
      <c r="D126" s="260"/>
      <c r="E126" s="202"/>
      <c r="F126" s="215"/>
      <c r="G126" s="202"/>
      <c r="H126" s="162" t="s">
        <v>20</v>
      </c>
      <c r="I126" s="163"/>
      <c r="J126" s="164"/>
      <c r="K126" s="165"/>
      <c r="L126" s="166"/>
      <c r="M126" s="163"/>
      <c r="N126" s="164"/>
      <c r="O126" s="166"/>
      <c r="P126" s="163"/>
      <c r="Q126" s="165"/>
      <c r="R126" s="164"/>
      <c r="S126" s="165"/>
      <c r="T126" s="165"/>
      <c r="U126" s="166"/>
      <c r="V126" s="163"/>
      <c r="W126" s="166"/>
    </row>
    <row r="127" spans="1:23" s="154" customFormat="1" ht="16.5" customHeight="1">
      <c r="A127" s="256">
        <v>33</v>
      </c>
      <c r="B127" s="259" t="s">
        <v>115</v>
      </c>
      <c r="C127" s="258"/>
      <c r="D127" s="259">
        <v>21</v>
      </c>
      <c r="E127" s="264" t="s">
        <v>34</v>
      </c>
      <c r="F127" s="259">
        <v>33</v>
      </c>
      <c r="G127" s="202" t="s">
        <v>92</v>
      </c>
      <c r="H127" s="161" t="s">
        <v>19</v>
      </c>
      <c r="I127" s="147">
        <v>45346</v>
      </c>
      <c r="J127" s="148">
        <f>I127+12</f>
        <v>45358</v>
      </c>
      <c r="K127" s="149">
        <f>J127+3</f>
        <v>45361</v>
      </c>
      <c r="L127" s="150">
        <f>K127+15</f>
        <v>45376</v>
      </c>
      <c r="M127" s="147">
        <f>L127+5</f>
        <v>45381</v>
      </c>
      <c r="N127" s="148">
        <f>M127+12</f>
        <v>45393</v>
      </c>
      <c r="O127" s="150">
        <f>N127+15</f>
        <v>45408</v>
      </c>
      <c r="P127" s="147">
        <f>O127+5</f>
        <v>45413</v>
      </c>
      <c r="Q127" s="151">
        <f>P127+12</f>
        <v>45425</v>
      </c>
      <c r="R127" s="148">
        <v>806000022</v>
      </c>
      <c r="S127" s="149">
        <f>Q127+3</f>
        <v>45428</v>
      </c>
      <c r="T127" s="149">
        <f>S127+3</f>
        <v>45431</v>
      </c>
      <c r="U127" s="150">
        <f>T127+5</f>
        <v>45436</v>
      </c>
      <c r="V127" s="147"/>
      <c r="W127" s="150"/>
    </row>
    <row r="128" spans="1:23" s="154" customFormat="1" ht="16.5" customHeight="1" thickBot="1">
      <c r="A128" s="257"/>
      <c r="B128" s="260"/>
      <c r="C128" s="215"/>
      <c r="D128" s="260"/>
      <c r="E128" s="202"/>
      <c r="F128" s="215"/>
      <c r="G128" s="202"/>
      <c r="H128" s="162" t="s">
        <v>20</v>
      </c>
      <c r="I128" s="163"/>
      <c r="J128" s="164"/>
      <c r="K128" s="165"/>
      <c r="L128" s="166"/>
      <c r="M128" s="163"/>
      <c r="N128" s="164"/>
      <c r="O128" s="166"/>
      <c r="P128" s="163"/>
      <c r="Q128" s="165"/>
      <c r="R128" s="164"/>
      <c r="S128" s="165"/>
      <c r="T128" s="165"/>
      <c r="U128" s="166"/>
      <c r="V128" s="163"/>
      <c r="W128" s="166"/>
    </row>
    <row r="129" spans="1:23" s="154" customFormat="1" ht="16.5" customHeight="1">
      <c r="A129" s="256">
        <v>34</v>
      </c>
      <c r="B129" s="203" t="s">
        <v>119</v>
      </c>
      <c r="C129" s="258"/>
      <c r="D129" s="259">
        <v>21</v>
      </c>
      <c r="E129" s="264" t="s">
        <v>34</v>
      </c>
      <c r="F129" s="259">
        <v>34</v>
      </c>
      <c r="G129" s="202" t="s">
        <v>92</v>
      </c>
      <c r="H129" s="161" t="s">
        <v>19</v>
      </c>
      <c r="I129" s="147">
        <v>45346</v>
      </c>
      <c r="J129" s="148">
        <f>I129+12</f>
        <v>45358</v>
      </c>
      <c r="K129" s="149">
        <f>J129+3</f>
        <v>45361</v>
      </c>
      <c r="L129" s="150">
        <f>K129+15</f>
        <v>45376</v>
      </c>
      <c r="M129" s="147">
        <f>L129+5</f>
        <v>45381</v>
      </c>
      <c r="N129" s="148">
        <f>M129+12</f>
        <v>45393</v>
      </c>
      <c r="O129" s="150">
        <f>N129+15</f>
        <v>45408</v>
      </c>
      <c r="P129" s="147">
        <f>O129+5</f>
        <v>45413</v>
      </c>
      <c r="Q129" s="151">
        <f>P129+12</f>
        <v>45425</v>
      </c>
      <c r="R129" s="148">
        <v>806000020</v>
      </c>
      <c r="S129" s="149">
        <f>Q129+3</f>
        <v>45428</v>
      </c>
      <c r="T129" s="149">
        <f>S129+3</f>
        <v>45431</v>
      </c>
      <c r="U129" s="150">
        <f>T129+5</f>
        <v>45436</v>
      </c>
      <c r="V129" s="147"/>
      <c r="W129" s="150"/>
    </row>
    <row r="130" spans="1:23" s="154" customFormat="1" ht="16.5" customHeight="1" thickBot="1">
      <c r="A130" s="257"/>
      <c r="B130" s="195"/>
      <c r="C130" s="215"/>
      <c r="D130" s="260"/>
      <c r="E130" s="202"/>
      <c r="F130" s="215"/>
      <c r="G130" s="202"/>
      <c r="H130" s="162" t="s">
        <v>20</v>
      </c>
      <c r="I130" s="163"/>
      <c r="J130" s="164"/>
      <c r="K130" s="165"/>
      <c r="L130" s="166"/>
      <c r="M130" s="163"/>
      <c r="N130" s="164"/>
      <c r="O130" s="166"/>
      <c r="P130" s="163"/>
      <c r="Q130" s="165"/>
      <c r="R130" s="164"/>
      <c r="S130" s="165"/>
      <c r="T130" s="165"/>
      <c r="U130" s="166"/>
      <c r="V130" s="163"/>
      <c r="W130" s="166"/>
    </row>
    <row r="131" spans="1:23" s="154" customFormat="1" ht="16.5" customHeight="1">
      <c r="A131" s="256">
        <v>35</v>
      </c>
      <c r="B131" s="203" t="s">
        <v>120</v>
      </c>
      <c r="C131" s="258"/>
      <c r="D131" s="259">
        <v>21</v>
      </c>
      <c r="E131" s="264" t="s">
        <v>34</v>
      </c>
      <c r="F131" s="259">
        <v>35</v>
      </c>
      <c r="G131" s="202" t="s">
        <v>92</v>
      </c>
      <c r="H131" s="161" t="s">
        <v>19</v>
      </c>
      <c r="I131" s="147">
        <v>45346</v>
      </c>
      <c r="J131" s="148">
        <f>I131+12</f>
        <v>45358</v>
      </c>
      <c r="K131" s="149">
        <f>J131+3</f>
        <v>45361</v>
      </c>
      <c r="L131" s="150">
        <f>K131+15</f>
        <v>45376</v>
      </c>
      <c r="M131" s="147">
        <f>L131+5</f>
        <v>45381</v>
      </c>
      <c r="N131" s="148">
        <f>M131+12</f>
        <v>45393</v>
      </c>
      <c r="O131" s="150">
        <f>N131+15</f>
        <v>45408</v>
      </c>
      <c r="P131" s="147">
        <f>O131+5</f>
        <v>45413</v>
      </c>
      <c r="Q131" s="151">
        <f>P131+12</f>
        <v>45425</v>
      </c>
      <c r="R131" s="148">
        <v>806000021</v>
      </c>
      <c r="S131" s="149">
        <f>Q131+3</f>
        <v>45428</v>
      </c>
      <c r="T131" s="149">
        <f>S131+3</f>
        <v>45431</v>
      </c>
      <c r="U131" s="150">
        <f>T131+5</f>
        <v>45436</v>
      </c>
      <c r="V131" s="147"/>
      <c r="W131" s="150"/>
    </row>
    <row r="132" spans="1:23" s="154" customFormat="1" ht="16.5" customHeight="1" thickBot="1">
      <c r="A132" s="257"/>
      <c r="B132" s="195"/>
      <c r="C132" s="215"/>
      <c r="D132" s="260"/>
      <c r="E132" s="202"/>
      <c r="F132" s="215"/>
      <c r="G132" s="202"/>
      <c r="H132" s="162" t="s">
        <v>20</v>
      </c>
      <c r="I132" s="163"/>
      <c r="J132" s="164"/>
      <c r="K132" s="165"/>
      <c r="L132" s="166"/>
      <c r="M132" s="163"/>
      <c r="N132" s="164"/>
      <c r="O132" s="166"/>
      <c r="P132" s="163"/>
      <c r="Q132" s="165"/>
      <c r="R132" s="164"/>
      <c r="S132" s="165"/>
      <c r="T132" s="165"/>
      <c r="U132" s="166"/>
      <c r="V132" s="163"/>
      <c r="W132" s="166"/>
    </row>
    <row r="133" spans="1:23" s="154" customFormat="1" ht="16.5" customHeight="1">
      <c r="A133" s="256">
        <v>36</v>
      </c>
      <c r="B133" s="203" t="s">
        <v>121</v>
      </c>
      <c r="C133" s="258"/>
      <c r="D133" s="259">
        <v>21</v>
      </c>
      <c r="E133" s="264" t="s">
        <v>34</v>
      </c>
      <c r="F133" s="259">
        <v>36</v>
      </c>
      <c r="G133" s="202" t="s">
        <v>92</v>
      </c>
      <c r="H133" s="161" t="s">
        <v>19</v>
      </c>
      <c r="I133" s="147">
        <v>45346</v>
      </c>
      <c r="J133" s="148">
        <f>I133+12</f>
        <v>45358</v>
      </c>
      <c r="K133" s="149">
        <f>J133+3</f>
        <v>45361</v>
      </c>
      <c r="L133" s="150">
        <f>K133+15</f>
        <v>45376</v>
      </c>
      <c r="M133" s="147">
        <f>L133+5</f>
        <v>45381</v>
      </c>
      <c r="N133" s="148">
        <f>M133+12</f>
        <v>45393</v>
      </c>
      <c r="O133" s="150">
        <f>N133+15</f>
        <v>45408</v>
      </c>
      <c r="P133" s="147">
        <f>O133+5</f>
        <v>45413</v>
      </c>
      <c r="Q133" s="151">
        <f>P133+12</f>
        <v>45425</v>
      </c>
      <c r="R133" s="148">
        <v>806000022</v>
      </c>
      <c r="S133" s="149">
        <f>Q133+3</f>
        <v>45428</v>
      </c>
      <c r="T133" s="149">
        <f>S133+3</f>
        <v>45431</v>
      </c>
      <c r="U133" s="150">
        <f>T133+5</f>
        <v>45436</v>
      </c>
      <c r="V133" s="147"/>
      <c r="W133" s="150"/>
    </row>
    <row r="134" spans="1:23" s="154" customFormat="1" ht="16.5" customHeight="1" thickBot="1">
      <c r="A134" s="257"/>
      <c r="B134" s="195"/>
      <c r="C134" s="215"/>
      <c r="D134" s="260"/>
      <c r="E134" s="202"/>
      <c r="F134" s="215"/>
      <c r="G134" s="202"/>
      <c r="H134" s="162" t="s">
        <v>20</v>
      </c>
      <c r="I134" s="163"/>
      <c r="J134" s="164"/>
      <c r="K134" s="165"/>
      <c r="L134" s="166"/>
      <c r="M134" s="163"/>
      <c r="N134" s="164"/>
      <c r="O134" s="166"/>
      <c r="P134" s="163"/>
      <c r="Q134" s="165"/>
      <c r="R134" s="164"/>
      <c r="S134" s="165"/>
      <c r="T134" s="165"/>
      <c r="U134" s="166"/>
      <c r="V134" s="163"/>
      <c r="W134" s="166"/>
    </row>
    <row r="135" spans="1:23" s="154" customFormat="1" ht="16.5" customHeight="1">
      <c r="A135" s="256">
        <v>37</v>
      </c>
      <c r="B135" s="203" t="s">
        <v>122</v>
      </c>
      <c r="C135" s="258"/>
      <c r="D135" s="259">
        <v>21</v>
      </c>
      <c r="E135" s="264" t="s">
        <v>34</v>
      </c>
      <c r="F135" s="259">
        <v>37</v>
      </c>
      <c r="G135" s="202" t="s">
        <v>92</v>
      </c>
      <c r="H135" s="161" t="s">
        <v>19</v>
      </c>
      <c r="I135" s="147">
        <v>45346</v>
      </c>
      <c r="J135" s="148">
        <f>I135+12</f>
        <v>45358</v>
      </c>
      <c r="K135" s="149">
        <f>J135+3</f>
        <v>45361</v>
      </c>
      <c r="L135" s="150">
        <f>K135+15</f>
        <v>45376</v>
      </c>
      <c r="M135" s="147">
        <f>L135+5</f>
        <v>45381</v>
      </c>
      <c r="N135" s="148">
        <f>M135+12</f>
        <v>45393</v>
      </c>
      <c r="O135" s="150">
        <f>N135+15</f>
        <v>45408</v>
      </c>
      <c r="P135" s="147">
        <f>O135+5</f>
        <v>45413</v>
      </c>
      <c r="Q135" s="151">
        <f>P135+12</f>
        <v>45425</v>
      </c>
      <c r="R135" s="148">
        <v>806000020</v>
      </c>
      <c r="S135" s="149">
        <f>Q135+3</f>
        <v>45428</v>
      </c>
      <c r="T135" s="149">
        <f>S135+3</f>
        <v>45431</v>
      </c>
      <c r="U135" s="150">
        <f>T135+5</f>
        <v>45436</v>
      </c>
      <c r="V135" s="147"/>
      <c r="W135" s="150"/>
    </row>
    <row r="136" spans="1:23" s="154" customFormat="1" ht="33" customHeight="1" thickBot="1">
      <c r="A136" s="257"/>
      <c r="B136" s="195"/>
      <c r="C136" s="215"/>
      <c r="D136" s="260"/>
      <c r="E136" s="202"/>
      <c r="F136" s="215"/>
      <c r="G136" s="202"/>
      <c r="H136" s="162" t="s">
        <v>20</v>
      </c>
      <c r="I136" s="163"/>
      <c r="J136" s="164"/>
      <c r="K136" s="165"/>
      <c r="L136" s="166"/>
      <c r="M136" s="163"/>
      <c r="N136" s="164"/>
      <c r="O136" s="166"/>
      <c r="P136" s="163"/>
      <c r="Q136" s="165"/>
      <c r="R136" s="164"/>
      <c r="S136" s="165"/>
      <c r="T136" s="165"/>
      <c r="U136" s="166"/>
      <c r="V136" s="163"/>
      <c r="W136" s="166"/>
    </row>
    <row r="137" spans="1:23" s="154" customFormat="1" ht="16.5" customHeight="1">
      <c r="A137" s="256">
        <v>38</v>
      </c>
      <c r="B137" s="203" t="s">
        <v>123</v>
      </c>
      <c r="C137" s="258"/>
      <c r="D137" s="259">
        <v>21</v>
      </c>
      <c r="E137" s="264" t="s">
        <v>34</v>
      </c>
      <c r="F137" s="259">
        <v>38</v>
      </c>
      <c r="G137" s="202" t="s">
        <v>92</v>
      </c>
      <c r="H137" s="161" t="s">
        <v>19</v>
      </c>
      <c r="I137" s="147">
        <v>45346</v>
      </c>
      <c r="J137" s="148">
        <f>I137+12</f>
        <v>45358</v>
      </c>
      <c r="K137" s="149">
        <f>J137+3</f>
        <v>45361</v>
      </c>
      <c r="L137" s="150">
        <f>K137+15</f>
        <v>45376</v>
      </c>
      <c r="M137" s="147">
        <f>L137+5</f>
        <v>45381</v>
      </c>
      <c r="N137" s="148">
        <f>M137+12</f>
        <v>45393</v>
      </c>
      <c r="O137" s="150">
        <f>N137+15</f>
        <v>45408</v>
      </c>
      <c r="P137" s="147">
        <f>O137+5</f>
        <v>45413</v>
      </c>
      <c r="Q137" s="151">
        <f>P137+12</f>
        <v>45425</v>
      </c>
      <c r="R137" s="148">
        <v>806000021</v>
      </c>
      <c r="S137" s="149">
        <f>Q137+3</f>
        <v>45428</v>
      </c>
      <c r="T137" s="149">
        <f>S137+3</f>
        <v>45431</v>
      </c>
      <c r="U137" s="150">
        <f>T137+5</f>
        <v>45436</v>
      </c>
      <c r="V137" s="147"/>
      <c r="W137" s="150"/>
    </row>
    <row r="138" spans="1:23" s="154" customFormat="1" ht="16.5" customHeight="1" thickBot="1">
      <c r="A138" s="257"/>
      <c r="B138" s="195"/>
      <c r="C138" s="215"/>
      <c r="D138" s="260"/>
      <c r="E138" s="202"/>
      <c r="F138" s="215"/>
      <c r="G138" s="202"/>
      <c r="H138" s="162" t="s">
        <v>20</v>
      </c>
      <c r="I138" s="163"/>
      <c r="J138" s="164"/>
      <c r="K138" s="165"/>
      <c r="L138" s="166"/>
      <c r="M138" s="163"/>
      <c r="N138" s="164"/>
      <c r="O138" s="166"/>
      <c r="P138" s="163"/>
      <c r="Q138" s="165"/>
      <c r="R138" s="164"/>
      <c r="S138" s="165"/>
      <c r="T138" s="165"/>
      <c r="U138" s="166"/>
      <c r="V138" s="163"/>
      <c r="W138" s="166"/>
    </row>
    <row r="139" spans="1:23" s="154" customFormat="1" ht="16.5" customHeight="1">
      <c r="A139" s="256">
        <v>39</v>
      </c>
      <c r="B139" s="259"/>
      <c r="C139" s="258"/>
      <c r="D139" s="259">
        <v>21</v>
      </c>
      <c r="E139" s="264" t="s">
        <v>34</v>
      </c>
      <c r="F139" s="259">
        <v>39</v>
      </c>
      <c r="G139" s="202" t="s">
        <v>92</v>
      </c>
      <c r="H139" s="161" t="s">
        <v>19</v>
      </c>
      <c r="I139" s="147">
        <v>45346</v>
      </c>
      <c r="J139" s="148">
        <f>I139+12</f>
        <v>45358</v>
      </c>
      <c r="K139" s="149">
        <f>J139+3</f>
        <v>45361</v>
      </c>
      <c r="L139" s="150">
        <f>K139+15</f>
        <v>45376</v>
      </c>
      <c r="M139" s="147">
        <f>L139+5</f>
        <v>45381</v>
      </c>
      <c r="N139" s="148">
        <f>M139+12</f>
        <v>45393</v>
      </c>
      <c r="O139" s="150">
        <f>N139+15</f>
        <v>45408</v>
      </c>
      <c r="P139" s="147">
        <f>O139+5</f>
        <v>45413</v>
      </c>
      <c r="Q139" s="151">
        <f>P139+12</f>
        <v>45425</v>
      </c>
      <c r="R139" s="148">
        <v>806000022</v>
      </c>
      <c r="S139" s="149">
        <f>Q139+3</f>
        <v>45428</v>
      </c>
      <c r="T139" s="149">
        <f>S139+3</f>
        <v>45431</v>
      </c>
      <c r="U139" s="150">
        <f>T139+5</f>
        <v>45436</v>
      </c>
      <c r="V139" s="147"/>
      <c r="W139" s="150"/>
    </row>
    <row r="140" spans="1:23" s="154" customFormat="1" ht="16.5" customHeight="1" thickBot="1">
      <c r="A140" s="257"/>
      <c r="B140" s="260"/>
      <c r="C140" s="215"/>
      <c r="D140" s="260"/>
      <c r="E140" s="202"/>
      <c r="F140" s="215"/>
      <c r="G140" s="202"/>
      <c r="H140" s="162" t="s">
        <v>20</v>
      </c>
      <c r="I140" s="163"/>
      <c r="J140" s="164"/>
      <c r="K140" s="165"/>
      <c r="L140" s="166"/>
      <c r="M140" s="163"/>
      <c r="N140" s="164"/>
      <c r="O140" s="166"/>
      <c r="P140" s="163"/>
      <c r="Q140" s="165"/>
      <c r="R140" s="164"/>
      <c r="S140" s="165"/>
      <c r="T140" s="165"/>
      <c r="U140" s="166"/>
      <c r="V140" s="163"/>
      <c r="W140" s="166"/>
    </row>
    <row r="141" spans="1:23" s="22" customFormat="1" ht="15" thickBot="1">
      <c r="A141" s="84"/>
      <c r="B141" s="189" t="s">
        <v>2</v>
      </c>
      <c r="C141" s="100"/>
      <c r="D141" s="16"/>
      <c r="E141" s="59"/>
      <c r="F141" s="59"/>
      <c r="G141" s="60"/>
      <c r="H141" s="67"/>
      <c r="I141" s="68"/>
      <c r="J141" s="68"/>
      <c r="K141" s="61"/>
      <c r="L141" s="62"/>
      <c r="M141" s="63"/>
      <c r="N141" s="68"/>
      <c r="O141" s="64"/>
      <c r="P141" s="63"/>
      <c r="Q141" s="61"/>
      <c r="R141" s="73"/>
      <c r="S141" s="70"/>
      <c r="T141" s="70"/>
      <c r="U141" s="71"/>
      <c r="V141" s="63"/>
      <c r="W141" s="64"/>
    </row>
    <row r="142" spans="2:25" ht="14.25">
      <c r="B142" s="30"/>
      <c r="J142" s="2"/>
      <c r="K142" s="2"/>
      <c r="L142" s="2"/>
      <c r="M142" s="2"/>
      <c r="N142" s="2"/>
      <c r="O142" s="2"/>
      <c r="P142" s="2"/>
      <c r="Q142" s="2"/>
      <c r="R142" s="22"/>
      <c r="S142" s="2"/>
      <c r="T142" s="2"/>
      <c r="U142" s="2"/>
      <c r="V142" s="35"/>
      <c r="W142" s="24"/>
      <c r="X142" s="21"/>
      <c r="Y142" s="22"/>
    </row>
    <row r="143" ht="15">
      <c r="B143" s="190"/>
    </row>
    <row r="144" spans="2:25" ht="14.25">
      <c r="B144" s="30"/>
      <c r="J144" s="2"/>
      <c r="K144" s="2"/>
      <c r="L144" s="2"/>
      <c r="M144" s="2"/>
      <c r="N144" s="2"/>
      <c r="O144" s="2"/>
      <c r="P144" s="2"/>
      <c r="Q144" s="2"/>
      <c r="V144" s="35">
        <f>+V142/20</f>
        <v>0</v>
      </c>
      <c r="W144" s="24" t="s">
        <v>49</v>
      </c>
      <c r="Y144" s="22"/>
    </row>
    <row r="145" spans="2:6" ht="14.25">
      <c r="B145" s="30"/>
      <c r="C145" s="20"/>
      <c r="D145" s="20"/>
      <c r="E145" s="20"/>
      <c r="F145" s="20"/>
    </row>
    <row r="146" spans="2:29" ht="14.25">
      <c r="B146" s="19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2:29" ht="14.25">
      <c r="B147" s="19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2:29" ht="14.25">
      <c r="B148" s="19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2:29" ht="14.25">
      <c r="B149" s="19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2:29" ht="14.25">
      <c r="B150" s="19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2:29" ht="14.25">
      <c r="B151" s="19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2:29" ht="14.25">
      <c r="B152" s="19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2:29" ht="14.25">
      <c r="B153" s="19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2:29" ht="14.25">
      <c r="B154" s="19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2:29" ht="14.25">
      <c r="B155" s="19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2:29" ht="14.25">
      <c r="B156" s="19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2:29" ht="14.25">
      <c r="B157" s="19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2:29" ht="14.25">
      <c r="B158" s="19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2:29" ht="14.25">
      <c r="B159" s="19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2:29" ht="14.25">
      <c r="B160" s="19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2:29" ht="14.25">
      <c r="B161" s="19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2:29" ht="14.25">
      <c r="B162" s="19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2:29" ht="14.25">
      <c r="B163" s="19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2:29" ht="14.25">
      <c r="B164" s="19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2:29" ht="14.25">
      <c r="B165" s="19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2:29" ht="14.25">
      <c r="B166" s="19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2:29" ht="14.25">
      <c r="B167" s="19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ht="14.25">
      <c r="B168" s="30"/>
    </row>
    <row r="169" ht="14.25">
      <c r="B169" s="30"/>
    </row>
    <row r="170" ht="14.25">
      <c r="B170" s="30"/>
    </row>
    <row r="171" ht="14.25">
      <c r="B171" s="30"/>
    </row>
    <row r="172" ht="14.25">
      <c r="B172" s="30"/>
    </row>
    <row r="173" ht="14.25">
      <c r="B173" s="30"/>
    </row>
    <row r="174" ht="14.25">
      <c r="B174" s="30"/>
    </row>
    <row r="175" ht="14.25">
      <c r="B175" s="30"/>
    </row>
    <row r="176" ht="14.25">
      <c r="B176" s="30"/>
    </row>
    <row r="177" ht="14.25">
      <c r="B177" s="30"/>
    </row>
    <row r="178" ht="14.25">
      <c r="B178" s="30"/>
    </row>
    <row r="179" ht="14.25">
      <c r="B179" s="30"/>
    </row>
    <row r="180" ht="14.25">
      <c r="B180" s="30"/>
    </row>
    <row r="181" ht="14.25">
      <c r="B181" s="30"/>
    </row>
    <row r="182" ht="14.25">
      <c r="B182" s="30"/>
    </row>
    <row r="183" ht="14.25">
      <c r="B183" s="30"/>
    </row>
    <row r="184" ht="14.25">
      <c r="B184" s="30"/>
    </row>
    <row r="185" ht="14.25">
      <c r="B185" s="30"/>
    </row>
    <row r="186" ht="14.25">
      <c r="B186" s="30"/>
    </row>
    <row r="187" ht="14.25">
      <c r="B187" s="30"/>
    </row>
    <row r="188" ht="14.25">
      <c r="B188" s="30"/>
    </row>
    <row r="189" ht="14.25">
      <c r="B189" s="30"/>
    </row>
    <row r="190" ht="14.25">
      <c r="B190" s="30"/>
    </row>
    <row r="191" ht="14.25">
      <c r="B191" s="30"/>
    </row>
    <row r="192" ht="14.25">
      <c r="B192" s="30"/>
    </row>
    <row r="193" ht="14.25">
      <c r="B193" s="30"/>
    </row>
    <row r="194" ht="14.25">
      <c r="B194" s="30"/>
    </row>
    <row r="195" ht="14.25">
      <c r="B195" s="30"/>
    </row>
    <row r="196" ht="14.25">
      <c r="B196" s="30"/>
    </row>
    <row r="197" ht="14.25">
      <c r="B197" s="30"/>
    </row>
    <row r="198" ht="14.25">
      <c r="B198" s="30"/>
    </row>
    <row r="199" ht="14.25">
      <c r="B199" s="30"/>
    </row>
    <row r="200" ht="14.25">
      <c r="B200" s="30"/>
    </row>
    <row r="201" ht="14.25">
      <c r="B201" s="30"/>
    </row>
    <row r="202" ht="14.25">
      <c r="B202" s="30"/>
    </row>
    <row r="203" ht="14.25">
      <c r="B203" s="30"/>
    </row>
    <row r="204" ht="14.25">
      <c r="B204" s="30"/>
    </row>
    <row r="205" ht="14.25">
      <c r="B205" s="30"/>
    </row>
    <row r="206" ht="14.25">
      <c r="B206" s="30"/>
    </row>
    <row r="207" ht="14.25">
      <c r="B207" s="30"/>
    </row>
    <row r="208" ht="14.25">
      <c r="B208" s="30"/>
    </row>
    <row r="209" ht="14.25">
      <c r="B209" s="30"/>
    </row>
    <row r="210" ht="14.25">
      <c r="B210" s="30"/>
    </row>
    <row r="211" ht="14.25">
      <c r="B211" s="30"/>
    </row>
    <row r="212" ht="14.25">
      <c r="B212" s="30"/>
    </row>
    <row r="213" ht="14.25">
      <c r="B213" s="30"/>
    </row>
    <row r="214" ht="14.25">
      <c r="B214" s="30"/>
    </row>
    <row r="215" ht="14.25">
      <c r="B215" s="30"/>
    </row>
    <row r="216" ht="14.25">
      <c r="B216" s="30"/>
    </row>
    <row r="217" ht="14.25">
      <c r="B217" s="30"/>
    </row>
    <row r="218" ht="14.25">
      <c r="B218" s="30"/>
    </row>
    <row r="219" ht="14.25">
      <c r="B219" s="30"/>
    </row>
    <row r="220" ht="14.25">
      <c r="B220" s="30"/>
    </row>
    <row r="221" ht="14.25">
      <c r="B221" s="30"/>
    </row>
    <row r="222" ht="14.25">
      <c r="B222" s="30"/>
    </row>
    <row r="223" ht="14.25">
      <c r="B223" s="30"/>
    </row>
    <row r="224" ht="14.25">
      <c r="B224" s="30"/>
    </row>
    <row r="225" ht="14.25">
      <c r="B225" s="30"/>
    </row>
    <row r="226" ht="14.25">
      <c r="B226" s="30"/>
    </row>
    <row r="227" ht="14.25">
      <c r="B227" s="30"/>
    </row>
    <row r="228" ht="14.25">
      <c r="B228" s="30"/>
    </row>
    <row r="229" ht="14.25">
      <c r="B229" s="30"/>
    </row>
    <row r="230" ht="14.25">
      <c r="B230" s="30"/>
    </row>
    <row r="231" ht="14.25">
      <c r="B231" s="30"/>
    </row>
    <row r="232" ht="14.25">
      <c r="B232" s="30"/>
    </row>
    <row r="233" ht="14.25">
      <c r="B233" s="30"/>
    </row>
    <row r="234" ht="14.25">
      <c r="B234" s="30"/>
    </row>
    <row r="235" ht="14.25">
      <c r="B235" s="30"/>
    </row>
    <row r="236" ht="14.25">
      <c r="B236" s="30"/>
    </row>
    <row r="237" ht="14.25">
      <c r="B237" s="30"/>
    </row>
    <row r="238" ht="14.25">
      <c r="B238" s="30"/>
    </row>
    <row r="239" ht="14.25">
      <c r="B239" s="30"/>
    </row>
    <row r="240" ht="14.25">
      <c r="B240" s="30"/>
    </row>
    <row r="241" ht="14.25">
      <c r="B241" s="30"/>
    </row>
    <row r="242" ht="14.25">
      <c r="B242" s="30"/>
    </row>
    <row r="243" ht="14.25">
      <c r="B243" s="30"/>
    </row>
    <row r="244" ht="14.25">
      <c r="B244" s="30"/>
    </row>
    <row r="245" ht="14.25">
      <c r="B245" s="30"/>
    </row>
    <row r="246" ht="14.25">
      <c r="B246" s="30"/>
    </row>
    <row r="247" ht="14.25">
      <c r="B247" s="30"/>
    </row>
    <row r="248" ht="14.25">
      <c r="B248" s="30"/>
    </row>
    <row r="249" ht="14.25">
      <c r="B249" s="30"/>
    </row>
    <row r="250" ht="14.25">
      <c r="B250" s="30"/>
    </row>
    <row r="251" ht="14.25">
      <c r="B251" s="30"/>
    </row>
    <row r="252" ht="14.25">
      <c r="B252" s="30"/>
    </row>
    <row r="253" ht="14.25">
      <c r="B253" s="30"/>
    </row>
    <row r="254" ht="14.25">
      <c r="B254" s="30"/>
    </row>
    <row r="255" ht="14.25">
      <c r="B255" s="30"/>
    </row>
    <row r="256" ht="14.25">
      <c r="B256" s="30"/>
    </row>
    <row r="257" ht="14.25">
      <c r="B257" s="30"/>
    </row>
    <row r="258" ht="14.25">
      <c r="B258" s="30"/>
    </row>
    <row r="259" ht="14.25">
      <c r="B259" s="30"/>
    </row>
    <row r="260" ht="14.25">
      <c r="B260" s="30"/>
    </row>
    <row r="261" ht="14.25">
      <c r="B261" s="30"/>
    </row>
    <row r="262" ht="14.25">
      <c r="B262" s="30"/>
    </row>
    <row r="263" ht="14.25">
      <c r="B263" s="30"/>
    </row>
    <row r="264" ht="14.25">
      <c r="B264" s="30"/>
    </row>
    <row r="265" ht="14.25">
      <c r="B265" s="30"/>
    </row>
    <row r="266" ht="14.25">
      <c r="B266" s="30"/>
    </row>
    <row r="267" ht="14.25">
      <c r="B267" s="30"/>
    </row>
    <row r="268" ht="14.25">
      <c r="B268" s="30"/>
    </row>
    <row r="269" ht="14.25">
      <c r="B269" s="30"/>
    </row>
    <row r="270" ht="14.25">
      <c r="B270" s="30"/>
    </row>
    <row r="271" ht="14.25">
      <c r="B271" s="30"/>
    </row>
  </sheetData>
  <sheetProtection/>
  <mergeCells count="359">
    <mergeCell ref="D63:D64"/>
    <mergeCell ref="D65:D66"/>
    <mergeCell ref="D67:D68"/>
    <mergeCell ref="D69:D70"/>
    <mergeCell ref="D71:D72"/>
    <mergeCell ref="G63:G64"/>
    <mergeCell ref="G65:G66"/>
    <mergeCell ref="G67:G68"/>
    <mergeCell ref="G69:G70"/>
    <mergeCell ref="G71:G72"/>
    <mergeCell ref="F63:F64"/>
    <mergeCell ref="F65:F66"/>
    <mergeCell ref="F67:F68"/>
    <mergeCell ref="F69:F70"/>
    <mergeCell ref="F71:F72"/>
    <mergeCell ref="B63:B64"/>
    <mergeCell ref="B65:B66"/>
    <mergeCell ref="B67:B68"/>
    <mergeCell ref="B69:B70"/>
    <mergeCell ref="B71:B72"/>
    <mergeCell ref="E63:E64"/>
    <mergeCell ref="E65:E66"/>
    <mergeCell ref="E67:E68"/>
    <mergeCell ref="E69:E70"/>
    <mergeCell ref="E71:E72"/>
    <mergeCell ref="A83:A84"/>
    <mergeCell ref="A77:A78"/>
    <mergeCell ref="A79:A80"/>
    <mergeCell ref="A81:A82"/>
    <mergeCell ref="D81:D82"/>
    <mergeCell ref="A85:A86"/>
    <mergeCell ref="A87:A88"/>
    <mergeCell ref="A89:A90"/>
    <mergeCell ref="A63:A64"/>
    <mergeCell ref="A65:A66"/>
    <mergeCell ref="A67:A68"/>
    <mergeCell ref="A69:A70"/>
    <mergeCell ref="A71:A72"/>
    <mergeCell ref="A73:A74"/>
    <mergeCell ref="A75:A76"/>
    <mergeCell ref="B89:B90"/>
    <mergeCell ref="C89:C90"/>
    <mergeCell ref="B85:B86"/>
    <mergeCell ref="C85:C86"/>
    <mergeCell ref="B81:B82"/>
    <mergeCell ref="C81:C82"/>
    <mergeCell ref="D89:D90"/>
    <mergeCell ref="E89:E90"/>
    <mergeCell ref="F89:F90"/>
    <mergeCell ref="G89:G90"/>
    <mergeCell ref="B87:B88"/>
    <mergeCell ref="C87:C88"/>
    <mergeCell ref="D87:D88"/>
    <mergeCell ref="E87:E88"/>
    <mergeCell ref="F87:F88"/>
    <mergeCell ref="G87:G88"/>
    <mergeCell ref="D85:D86"/>
    <mergeCell ref="E85:E86"/>
    <mergeCell ref="F85:F86"/>
    <mergeCell ref="G85:G86"/>
    <mergeCell ref="B83:B84"/>
    <mergeCell ref="C83:C84"/>
    <mergeCell ref="D83:D84"/>
    <mergeCell ref="E83:E84"/>
    <mergeCell ref="F83:F84"/>
    <mergeCell ref="G83:G84"/>
    <mergeCell ref="E81:E82"/>
    <mergeCell ref="F81:F82"/>
    <mergeCell ref="G81:G82"/>
    <mergeCell ref="B79:B80"/>
    <mergeCell ref="C79:C80"/>
    <mergeCell ref="D79:D80"/>
    <mergeCell ref="E79:E80"/>
    <mergeCell ref="F79:F80"/>
    <mergeCell ref="G79:G80"/>
    <mergeCell ref="B77:B78"/>
    <mergeCell ref="C77:C78"/>
    <mergeCell ref="D77:D78"/>
    <mergeCell ref="E77:E78"/>
    <mergeCell ref="F77:F78"/>
    <mergeCell ref="G77:G78"/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G73:G74"/>
    <mergeCell ref="C63:C64"/>
    <mergeCell ref="C65:C66"/>
    <mergeCell ref="C67:C68"/>
    <mergeCell ref="C69:C70"/>
    <mergeCell ref="C71:C72"/>
    <mergeCell ref="X71:X72"/>
    <mergeCell ref="Y71:Y72"/>
    <mergeCell ref="Z71:Z72"/>
    <mergeCell ref="AA71:AA72"/>
    <mergeCell ref="AB71:AB72"/>
    <mergeCell ref="AC71:AC72"/>
    <mergeCell ref="B31:B32"/>
    <mergeCell ref="C31:C32"/>
    <mergeCell ref="D31:D32"/>
    <mergeCell ref="E31:E32"/>
    <mergeCell ref="F31:F32"/>
    <mergeCell ref="G31:G32"/>
    <mergeCell ref="F73:F74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F131:F132"/>
    <mergeCell ref="G131:G132"/>
    <mergeCell ref="A135:A136"/>
    <mergeCell ref="B135:B136"/>
    <mergeCell ref="C135:C136"/>
    <mergeCell ref="D135:D136"/>
    <mergeCell ref="E135:E136"/>
    <mergeCell ref="E131:E132"/>
    <mergeCell ref="C129:C130"/>
    <mergeCell ref="D129:D130"/>
    <mergeCell ref="F135:F136"/>
    <mergeCell ref="F127:F128"/>
    <mergeCell ref="G127:G128"/>
    <mergeCell ref="E129:E130"/>
    <mergeCell ref="F129:F130"/>
    <mergeCell ref="G129:G130"/>
    <mergeCell ref="E133:E134"/>
    <mergeCell ref="A127:A128"/>
    <mergeCell ref="B127:B128"/>
    <mergeCell ref="C127:C128"/>
    <mergeCell ref="D127:D128"/>
    <mergeCell ref="E127:E128"/>
    <mergeCell ref="G123:G124"/>
    <mergeCell ref="G125:G126"/>
    <mergeCell ref="A123:A124"/>
    <mergeCell ref="A125:A126"/>
    <mergeCell ref="D123:D124"/>
    <mergeCell ref="A133:A134"/>
    <mergeCell ref="B133:B134"/>
    <mergeCell ref="C133:C134"/>
    <mergeCell ref="D133:D134"/>
    <mergeCell ref="A129:A130"/>
    <mergeCell ref="B129:B130"/>
    <mergeCell ref="A131:A132"/>
    <mergeCell ref="B131:B132"/>
    <mergeCell ref="C131:C132"/>
    <mergeCell ref="D131:D132"/>
    <mergeCell ref="D125:D126"/>
    <mergeCell ref="E123:E124"/>
    <mergeCell ref="E125:E126"/>
    <mergeCell ref="F123:F124"/>
    <mergeCell ref="F125:F126"/>
    <mergeCell ref="G101:G102"/>
    <mergeCell ref="E101:E102"/>
    <mergeCell ref="D113:D114"/>
    <mergeCell ref="D115:D116"/>
    <mergeCell ref="D117:D118"/>
    <mergeCell ref="D99:D100"/>
    <mergeCell ref="E95:E96"/>
    <mergeCell ref="E97:E98"/>
    <mergeCell ref="E99:E100"/>
    <mergeCell ref="D95:D96"/>
    <mergeCell ref="B95:B96"/>
    <mergeCell ref="A95:A96"/>
    <mergeCell ref="G93:G94"/>
    <mergeCell ref="A91:A92"/>
    <mergeCell ref="B91:B92"/>
    <mergeCell ref="C91:C92"/>
    <mergeCell ref="D91:D92"/>
    <mergeCell ref="E91:E92"/>
    <mergeCell ref="F91:F92"/>
    <mergeCell ref="A93:A94"/>
    <mergeCell ref="E93:E94"/>
    <mergeCell ref="A117:A118"/>
    <mergeCell ref="C115:C116"/>
    <mergeCell ref="C97:C98"/>
    <mergeCell ref="A101:A102"/>
    <mergeCell ref="B101:B102"/>
    <mergeCell ref="B107:B108"/>
    <mergeCell ref="A107:A108"/>
    <mergeCell ref="A97:A98"/>
    <mergeCell ref="A99:A100"/>
    <mergeCell ref="C105:C106"/>
    <mergeCell ref="A121:A122"/>
    <mergeCell ref="A109:A110"/>
    <mergeCell ref="A111:A112"/>
    <mergeCell ref="A113:A114"/>
    <mergeCell ref="B109:B110"/>
    <mergeCell ref="B111:B112"/>
    <mergeCell ref="A119:A120"/>
    <mergeCell ref="B115:B116"/>
    <mergeCell ref="B119:B120"/>
    <mergeCell ref="A115:A116"/>
    <mergeCell ref="A103:A104"/>
    <mergeCell ref="B99:B100"/>
    <mergeCell ref="E121:E122"/>
    <mergeCell ref="E103:E104"/>
    <mergeCell ref="E105:E106"/>
    <mergeCell ref="E107:E108"/>
    <mergeCell ref="D107:D108"/>
    <mergeCell ref="D103:D104"/>
    <mergeCell ref="D109:D110"/>
    <mergeCell ref="B117:B118"/>
    <mergeCell ref="B105:B106"/>
    <mergeCell ref="C113:C114"/>
    <mergeCell ref="C107:C108"/>
    <mergeCell ref="C121:C122"/>
    <mergeCell ref="D119:D120"/>
    <mergeCell ref="C109:C110"/>
    <mergeCell ref="D105:D106"/>
    <mergeCell ref="B125:B126"/>
    <mergeCell ref="C123:C124"/>
    <mergeCell ref="C125:C126"/>
    <mergeCell ref="F111:F112"/>
    <mergeCell ref="F113:F114"/>
    <mergeCell ref="F115:F116"/>
    <mergeCell ref="C111:C112"/>
    <mergeCell ref="C117:C118"/>
    <mergeCell ref="C119:C120"/>
    <mergeCell ref="D121:D122"/>
    <mergeCell ref="E111:E112"/>
    <mergeCell ref="E113:E114"/>
    <mergeCell ref="E115:E116"/>
    <mergeCell ref="E117:E118"/>
    <mergeCell ref="B123:B124"/>
    <mergeCell ref="E109:E110"/>
    <mergeCell ref="B113:B114"/>
    <mergeCell ref="D111:D112"/>
    <mergeCell ref="B121:B122"/>
    <mergeCell ref="E119:E120"/>
    <mergeCell ref="G119:G120"/>
    <mergeCell ref="G135:G136"/>
    <mergeCell ref="F109:F110"/>
    <mergeCell ref="F117:F118"/>
    <mergeCell ref="F119:F120"/>
    <mergeCell ref="F121:F122"/>
    <mergeCell ref="F133:F134"/>
    <mergeCell ref="G133:G134"/>
    <mergeCell ref="G137:G138"/>
    <mergeCell ref="G139:G140"/>
    <mergeCell ref="G117:G118"/>
    <mergeCell ref="G107:G108"/>
    <mergeCell ref="F107:F108"/>
    <mergeCell ref="C55:I55"/>
    <mergeCell ref="G109:G110"/>
    <mergeCell ref="G111:G112"/>
    <mergeCell ref="G113:G114"/>
    <mergeCell ref="G115:G116"/>
    <mergeCell ref="C52:I52"/>
    <mergeCell ref="G121:G122"/>
    <mergeCell ref="F95:F96"/>
    <mergeCell ref="F97:F98"/>
    <mergeCell ref="F99:F100"/>
    <mergeCell ref="F103:F104"/>
    <mergeCell ref="F61:F62"/>
    <mergeCell ref="G61:G62"/>
    <mergeCell ref="C61:C62"/>
    <mergeCell ref="G91:G92"/>
    <mergeCell ref="B97:B98"/>
    <mergeCell ref="C101:C102"/>
    <mergeCell ref="C95:C96"/>
    <mergeCell ref="D101:D102"/>
    <mergeCell ref="F93:F94"/>
    <mergeCell ref="F101:F102"/>
    <mergeCell ref="C93:C94"/>
    <mergeCell ref="B93:B94"/>
    <mergeCell ref="D93:D94"/>
    <mergeCell ref="D97:D98"/>
    <mergeCell ref="A105:A106"/>
    <mergeCell ref="G95:G96"/>
    <mergeCell ref="G97:G98"/>
    <mergeCell ref="G99:G100"/>
    <mergeCell ref="G103:G104"/>
    <mergeCell ref="G105:G106"/>
    <mergeCell ref="C99:C100"/>
    <mergeCell ref="C103:C104"/>
    <mergeCell ref="F105:F106"/>
    <mergeCell ref="B103:B104"/>
    <mergeCell ref="B41:B42"/>
    <mergeCell ref="C17:I17"/>
    <mergeCell ref="E27:E28"/>
    <mergeCell ref="F27:F28"/>
    <mergeCell ref="G27:G28"/>
    <mergeCell ref="I27:I28"/>
    <mergeCell ref="C18:I18"/>
    <mergeCell ref="C19:I19"/>
    <mergeCell ref="C20:I20"/>
    <mergeCell ref="D33:D34"/>
    <mergeCell ref="M60:O60"/>
    <mergeCell ref="J57:T57"/>
    <mergeCell ref="I60:L60"/>
    <mergeCell ref="C21:I21"/>
    <mergeCell ref="G29:G30"/>
    <mergeCell ref="D27:D28"/>
    <mergeCell ref="J23:P23"/>
    <mergeCell ref="M26:O26"/>
    <mergeCell ref="C54:I54"/>
    <mergeCell ref="C33:C34"/>
    <mergeCell ref="V60:W60"/>
    <mergeCell ref="P60:U60"/>
    <mergeCell ref="H60:H62"/>
    <mergeCell ref="C51:I51"/>
    <mergeCell ref="W61:W62"/>
    <mergeCell ref="R61:R62"/>
    <mergeCell ref="V61:V62"/>
    <mergeCell ref="A60:G60"/>
    <mergeCell ref="I61:I62"/>
    <mergeCell ref="D61:D62"/>
    <mergeCell ref="F29:F30"/>
    <mergeCell ref="W26:X26"/>
    <mergeCell ref="B27:B28"/>
    <mergeCell ref="C27:C28"/>
    <mergeCell ref="P26:V26"/>
    <mergeCell ref="R27:R28"/>
    <mergeCell ref="X27:X28"/>
    <mergeCell ref="H26:H28"/>
    <mergeCell ref="I26:L26"/>
    <mergeCell ref="A33:A34"/>
    <mergeCell ref="B33:B34"/>
    <mergeCell ref="F35:F36"/>
    <mergeCell ref="A27:A28"/>
    <mergeCell ref="A26:G26"/>
    <mergeCell ref="A29:A30"/>
    <mergeCell ref="B29:B30"/>
    <mergeCell ref="C29:C30"/>
    <mergeCell ref="D29:D30"/>
    <mergeCell ref="E29:E30"/>
    <mergeCell ref="C35:C36"/>
    <mergeCell ref="D35:D36"/>
    <mergeCell ref="E35:E36"/>
    <mergeCell ref="E33:E34"/>
    <mergeCell ref="F33:F34"/>
    <mergeCell ref="A61:A62"/>
    <mergeCell ref="B61:B62"/>
    <mergeCell ref="E61:E62"/>
    <mergeCell ref="C53:I53"/>
    <mergeCell ref="G33:G34"/>
    <mergeCell ref="G37:G38"/>
    <mergeCell ref="A37:A38"/>
    <mergeCell ref="B37:B38"/>
    <mergeCell ref="G35:G36"/>
    <mergeCell ref="C37:C38"/>
    <mergeCell ref="D37:D38"/>
    <mergeCell ref="E37:E38"/>
    <mergeCell ref="F37:F38"/>
    <mergeCell ref="A35:A36"/>
    <mergeCell ref="B35:B36"/>
  </mergeCells>
  <printOptions/>
  <pageMargins left="0.2362204724409449" right="0.2" top="0.46" bottom="0.36" header="0.31496062992125984" footer="0.31496062992125984"/>
  <pageSetup horizontalDpi="600" verticalDpi="600" orientation="landscape" paperSize="9"/>
  <headerFooter>
    <oddFooter>&amp;R&amp;P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36"/>
  <sheetViews>
    <sheetView zoomScalePageLayoutView="0" workbookViewId="0" topLeftCell="B34">
      <selection activeCell="C15" sqref="C15:C18"/>
    </sheetView>
  </sheetViews>
  <sheetFormatPr defaultColWidth="11.421875" defaultRowHeight="15"/>
  <cols>
    <col min="1" max="1" width="5.421875" style="39" customWidth="1"/>
    <col min="2" max="2" width="52.421875" style="39" customWidth="1"/>
    <col min="3" max="3" width="17.7109375" style="39" bestFit="1" customWidth="1"/>
    <col min="4" max="4" width="13.140625" style="39" customWidth="1"/>
    <col min="5" max="5" width="10.8515625" style="39" bestFit="1" customWidth="1"/>
    <col min="6" max="6" width="6.00390625" style="39" bestFit="1" customWidth="1"/>
    <col min="7" max="7" width="15.421875" style="39" customWidth="1"/>
    <col min="8" max="8" width="15.00390625" style="39" bestFit="1" customWidth="1"/>
    <col min="9" max="9" width="12.421875" style="39" bestFit="1" customWidth="1"/>
    <col min="10" max="11" width="12.7109375" style="39" customWidth="1"/>
    <col min="12" max="12" width="12.421875" style="39" bestFit="1" customWidth="1"/>
    <col min="13" max="18" width="12.7109375" style="39" customWidth="1"/>
    <col min="19" max="19" width="14.28125" style="39" customWidth="1"/>
    <col min="20" max="20" width="15.140625" style="39" customWidth="1"/>
    <col min="21" max="21" width="12.7109375" style="39" customWidth="1"/>
    <col min="22" max="22" width="13.8515625" style="39" customWidth="1"/>
    <col min="23" max="23" width="16.140625" style="39" bestFit="1" customWidth="1"/>
    <col min="24" max="25" width="12.7109375" style="39" customWidth="1"/>
    <col min="26" max="26" width="13.7109375" style="39" customWidth="1"/>
    <col min="27" max="27" width="14.421875" style="39" customWidth="1"/>
    <col min="28" max="30" width="12.7109375" style="39" customWidth="1"/>
    <col min="31" max="31" width="14.28125" style="39" customWidth="1"/>
    <col min="32" max="32" width="14.140625" style="39" customWidth="1"/>
    <col min="33" max="39" width="12.7109375" style="39" customWidth="1"/>
    <col min="40" max="16384" width="11.421875" style="39" customWidth="1"/>
  </cols>
  <sheetData>
    <row r="2" spans="2:24" ht="23.25">
      <c r="B2" s="10"/>
      <c r="C2" s="3"/>
      <c r="D2" s="3"/>
      <c r="E2" s="3"/>
      <c r="F2" s="3"/>
      <c r="G2" s="3"/>
      <c r="J2" s="3"/>
      <c r="K2" s="17" t="s">
        <v>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4.25">
      <c r="B3" s="292"/>
      <c r="C3" s="293"/>
      <c r="D3" s="293"/>
      <c r="E3" s="293"/>
      <c r="F3" s="293"/>
      <c r="G3" s="293"/>
      <c r="J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9:18" s="25" customFormat="1" ht="23.25">
      <c r="I4" s="27"/>
      <c r="J4" s="246" t="s">
        <v>88</v>
      </c>
      <c r="K4" s="246"/>
      <c r="L4" s="246"/>
      <c r="M4" s="246"/>
      <c r="N4" s="246"/>
      <c r="O4" s="246"/>
      <c r="P4" s="26"/>
      <c r="Q4" s="26"/>
      <c r="R4" s="26"/>
    </row>
    <row r="5" s="42" customFormat="1" ht="14.25">
      <c r="X5" s="43"/>
    </row>
    <row r="6" spans="2:26" ht="15">
      <c r="B6" s="45" t="s">
        <v>26</v>
      </c>
      <c r="C6" s="208" t="s">
        <v>97</v>
      </c>
      <c r="D6" s="209"/>
      <c r="E6" s="209"/>
      <c r="F6" s="209"/>
      <c r="G6" s="209"/>
      <c r="H6" s="209"/>
      <c r="I6" s="210"/>
      <c r="J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2:26" ht="15">
      <c r="B7" s="45" t="s">
        <v>27</v>
      </c>
      <c r="C7" s="208">
        <v>2023</v>
      </c>
      <c r="D7" s="209"/>
      <c r="E7" s="209"/>
      <c r="F7" s="209"/>
      <c r="G7" s="209"/>
      <c r="H7" s="209"/>
      <c r="I7" s="210"/>
      <c r="J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2:26" ht="15">
      <c r="B8" s="45" t="s">
        <v>28</v>
      </c>
      <c r="C8" s="208" t="s">
        <v>93</v>
      </c>
      <c r="D8" s="209"/>
      <c r="E8" s="209"/>
      <c r="F8" s="209"/>
      <c r="G8" s="209"/>
      <c r="H8" s="209"/>
      <c r="I8" s="210"/>
      <c r="J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15">
      <c r="B9" s="45" t="s">
        <v>29</v>
      </c>
      <c r="C9" s="208" t="s">
        <v>104</v>
      </c>
      <c r="D9" s="209"/>
      <c r="E9" s="209"/>
      <c r="F9" s="209"/>
      <c r="G9" s="209"/>
      <c r="H9" s="209"/>
      <c r="I9" s="210"/>
      <c r="J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2:26" ht="15">
      <c r="B10" s="45" t="s">
        <v>30</v>
      </c>
      <c r="C10" s="208" t="s">
        <v>98</v>
      </c>
      <c r="D10" s="209"/>
      <c r="E10" s="209"/>
      <c r="F10" s="209"/>
      <c r="G10" s="209"/>
      <c r="H10" s="209"/>
      <c r="I10" s="210"/>
      <c r="J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5" ht="15" thickBot="1">
      <c r="B11" s="44"/>
      <c r="D11" s="41"/>
      <c r="E11" s="41"/>
    </row>
    <row r="12" spans="1:30" ht="45" customHeight="1" thickBot="1">
      <c r="A12" s="284" t="s">
        <v>1</v>
      </c>
      <c r="B12" s="285"/>
      <c r="C12" s="285"/>
      <c r="D12" s="285"/>
      <c r="E12" s="285"/>
      <c r="F12" s="285"/>
      <c r="G12" s="286"/>
      <c r="H12" s="287" t="s">
        <v>21</v>
      </c>
      <c r="I12" s="284" t="s">
        <v>13</v>
      </c>
      <c r="J12" s="285"/>
      <c r="K12" s="285"/>
      <c r="L12" s="285"/>
      <c r="M12" s="286"/>
      <c r="N12" s="284" t="s">
        <v>61</v>
      </c>
      <c r="O12" s="285"/>
      <c r="P12" s="285"/>
      <c r="Q12" s="285"/>
      <c r="R12" s="285"/>
      <c r="S12" s="285"/>
      <c r="T12" s="286"/>
      <c r="U12" s="284" t="s">
        <v>0</v>
      </c>
      <c r="V12" s="285"/>
      <c r="W12" s="285"/>
      <c r="X12" s="285"/>
      <c r="Y12" s="285"/>
      <c r="Z12" s="285"/>
      <c r="AA12" s="286"/>
      <c r="AB12" s="282" t="s">
        <v>51</v>
      </c>
      <c r="AC12" s="283"/>
      <c r="AD12" s="42"/>
    </row>
    <row r="13" spans="1:29" s="42" customFormat="1" ht="78">
      <c r="A13" s="270" t="s">
        <v>16</v>
      </c>
      <c r="B13" s="296" t="s">
        <v>17</v>
      </c>
      <c r="C13" s="298" t="s">
        <v>38</v>
      </c>
      <c r="D13" s="298" t="s">
        <v>7</v>
      </c>
      <c r="E13" s="298" t="s">
        <v>33</v>
      </c>
      <c r="F13" s="298" t="s">
        <v>12</v>
      </c>
      <c r="G13" s="294" t="s">
        <v>8</v>
      </c>
      <c r="H13" s="288"/>
      <c r="I13" s="300" t="s">
        <v>56</v>
      </c>
      <c r="J13" s="124" t="s">
        <v>57</v>
      </c>
      <c r="K13" s="124" t="s">
        <v>78</v>
      </c>
      <c r="L13" s="124" t="s">
        <v>59</v>
      </c>
      <c r="M13" s="125" t="s">
        <v>60</v>
      </c>
      <c r="N13" s="126" t="s">
        <v>63</v>
      </c>
      <c r="O13" s="124" t="s">
        <v>64</v>
      </c>
      <c r="P13" s="124" t="s">
        <v>62</v>
      </c>
      <c r="Q13" s="124" t="s">
        <v>65</v>
      </c>
      <c r="R13" s="124" t="s">
        <v>66</v>
      </c>
      <c r="S13" s="124" t="s">
        <v>67</v>
      </c>
      <c r="T13" s="125" t="s">
        <v>68</v>
      </c>
      <c r="U13" s="123" t="s">
        <v>76</v>
      </c>
      <c r="V13" s="127" t="s">
        <v>69</v>
      </c>
      <c r="W13" s="127" t="s">
        <v>35</v>
      </c>
      <c r="X13" s="124" t="s">
        <v>45</v>
      </c>
      <c r="Y13" s="125" t="s">
        <v>4</v>
      </c>
      <c r="Z13" s="128" t="s">
        <v>52</v>
      </c>
      <c r="AA13" s="125" t="s">
        <v>74</v>
      </c>
      <c r="AB13" s="241" t="s">
        <v>14</v>
      </c>
      <c r="AC13" s="290" t="s">
        <v>39</v>
      </c>
    </row>
    <row r="14" spans="1:29" s="42" customFormat="1" ht="16.5" customHeight="1" thickBot="1">
      <c r="A14" s="271"/>
      <c r="B14" s="297"/>
      <c r="C14" s="299"/>
      <c r="D14" s="299"/>
      <c r="E14" s="299"/>
      <c r="F14" s="299"/>
      <c r="G14" s="295"/>
      <c r="H14" s="289"/>
      <c r="I14" s="301"/>
      <c r="J14" s="129" t="s">
        <v>40</v>
      </c>
      <c r="K14" s="130" t="s">
        <v>79</v>
      </c>
      <c r="L14" s="129" t="s">
        <v>42</v>
      </c>
      <c r="M14" s="131" t="s">
        <v>40</v>
      </c>
      <c r="N14" s="132" t="s">
        <v>80</v>
      </c>
      <c r="O14" s="133" t="s">
        <v>41</v>
      </c>
      <c r="P14" s="134" t="s">
        <v>42</v>
      </c>
      <c r="Q14" s="133" t="s">
        <v>44</v>
      </c>
      <c r="R14" s="133" t="s">
        <v>42</v>
      </c>
      <c r="S14" s="134" t="s">
        <v>40</v>
      </c>
      <c r="T14" s="135" t="s">
        <v>42</v>
      </c>
      <c r="U14" s="136" t="s">
        <v>46</v>
      </c>
      <c r="V14" s="137" t="s">
        <v>40</v>
      </c>
      <c r="W14" s="158"/>
      <c r="X14" s="138" t="s">
        <v>46</v>
      </c>
      <c r="Y14" s="139" t="s">
        <v>73</v>
      </c>
      <c r="Z14" s="138" t="s">
        <v>43</v>
      </c>
      <c r="AA14" s="140" t="s">
        <v>72</v>
      </c>
      <c r="AB14" s="255"/>
      <c r="AC14" s="291"/>
    </row>
    <row r="15" spans="1:29" s="22" customFormat="1" ht="15">
      <c r="A15" s="302">
        <v>1</v>
      </c>
      <c r="B15" s="277" t="s">
        <v>117</v>
      </c>
      <c r="C15" s="274"/>
      <c r="D15" s="274"/>
      <c r="E15" s="275"/>
      <c r="F15" s="202"/>
      <c r="G15" s="272"/>
      <c r="H15" s="167"/>
      <c r="I15" s="168"/>
      <c r="J15" s="169"/>
      <c r="K15" s="169"/>
      <c r="L15" s="170"/>
      <c r="M15" s="168"/>
      <c r="N15" s="169"/>
      <c r="O15" s="170"/>
      <c r="P15" s="117"/>
      <c r="Q15" s="118"/>
      <c r="R15" s="169"/>
      <c r="S15" s="107"/>
      <c r="T15" s="107"/>
      <c r="U15" s="107"/>
      <c r="V15" s="108"/>
      <c r="W15" s="107"/>
      <c r="X15" s="107"/>
      <c r="Y15" s="107"/>
      <c r="Z15" s="107"/>
      <c r="AA15" s="107"/>
      <c r="AB15" s="107"/>
      <c r="AC15" s="107"/>
    </row>
    <row r="16" spans="1:29" s="22" customFormat="1" ht="15">
      <c r="A16" s="303"/>
      <c r="B16" s="278"/>
      <c r="C16" s="275"/>
      <c r="D16" s="276"/>
      <c r="E16" s="281"/>
      <c r="F16" s="202"/>
      <c r="G16" s="273"/>
      <c r="H16" s="167"/>
      <c r="I16" s="168"/>
      <c r="J16" s="169"/>
      <c r="K16" s="169"/>
      <c r="L16" s="170"/>
      <c r="M16" s="168"/>
      <c r="N16" s="169"/>
      <c r="O16" s="170"/>
      <c r="P16" s="117"/>
      <c r="Q16" s="118"/>
      <c r="R16" s="169"/>
      <c r="S16" s="107"/>
      <c r="T16" s="107"/>
      <c r="U16" s="107"/>
      <c r="V16" s="108"/>
      <c r="W16" s="107"/>
      <c r="X16" s="107"/>
      <c r="Y16" s="107"/>
      <c r="Z16" s="107"/>
      <c r="AA16" s="107"/>
      <c r="AB16" s="107"/>
      <c r="AC16" s="107"/>
    </row>
    <row r="17" spans="1:29" s="22" customFormat="1" ht="15">
      <c r="A17" s="302">
        <v>2</v>
      </c>
      <c r="B17" s="277" t="s">
        <v>118</v>
      </c>
      <c r="C17" s="279"/>
      <c r="D17" s="274"/>
      <c r="E17" s="275"/>
      <c r="F17" s="202"/>
      <c r="G17" s="272"/>
      <c r="H17" s="167"/>
      <c r="I17" s="168"/>
      <c r="J17" s="169"/>
      <c r="K17" s="169"/>
      <c r="L17" s="170"/>
      <c r="M17" s="168"/>
      <c r="N17" s="169"/>
      <c r="O17" s="170"/>
      <c r="P17" s="117"/>
      <c r="Q17" s="118"/>
      <c r="R17" s="169"/>
      <c r="S17" s="107"/>
      <c r="T17" s="107"/>
      <c r="U17" s="107"/>
      <c r="V17" s="108"/>
      <c r="W17" s="107"/>
      <c r="X17" s="107"/>
      <c r="Y17" s="107"/>
      <c r="Z17" s="107"/>
      <c r="AA17" s="107"/>
      <c r="AB17" s="107"/>
      <c r="AC17" s="107"/>
    </row>
    <row r="18" spans="1:29" s="22" customFormat="1" ht="15.75" thickBot="1">
      <c r="A18" s="303"/>
      <c r="B18" s="278"/>
      <c r="C18" s="280"/>
      <c r="D18" s="276"/>
      <c r="E18" s="281"/>
      <c r="F18" s="202"/>
      <c r="G18" s="273"/>
      <c r="H18" s="167"/>
      <c r="I18" s="168"/>
      <c r="J18" s="169"/>
      <c r="K18" s="169"/>
      <c r="L18" s="170"/>
      <c r="M18" s="168"/>
      <c r="N18" s="169"/>
      <c r="O18" s="170"/>
      <c r="P18" s="117"/>
      <c r="Q18" s="118"/>
      <c r="R18" s="169"/>
      <c r="S18" s="107"/>
      <c r="T18" s="107"/>
      <c r="U18" s="107"/>
      <c r="V18" s="108"/>
      <c r="W18" s="107"/>
      <c r="X18" s="107"/>
      <c r="Y18" s="107"/>
      <c r="Z18" s="107"/>
      <c r="AA18" s="107"/>
      <c r="AB18" s="107"/>
      <c r="AC18" s="107"/>
    </row>
    <row r="19" spans="1:29" s="22" customFormat="1" ht="15">
      <c r="A19" s="302">
        <v>3</v>
      </c>
      <c r="B19" s="277"/>
      <c r="C19" s="304"/>
      <c r="D19" s="274"/>
      <c r="E19" s="275"/>
      <c r="F19" s="202"/>
      <c r="G19" s="272"/>
      <c r="H19" s="80"/>
      <c r="I19" s="110"/>
      <c r="J19" s="102"/>
      <c r="K19" s="102"/>
      <c r="L19" s="103"/>
      <c r="M19" s="101"/>
      <c r="N19" s="102"/>
      <c r="O19" s="103"/>
      <c r="P19" s="111"/>
      <c r="Q19" s="112"/>
      <c r="R19" s="156"/>
      <c r="S19" s="114"/>
      <c r="T19" s="114"/>
      <c r="U19" s="115"/>
      <c r="V19" s="157"/>
      <c r="W19" s="114"/>
      <c r="X19" s="114"/>
      <c r="Y19" s="152"/>
      <c r="Z19" s="152"/>
      <c r="AA19" s="152"/>
      <c r="AB19" s="152"/>
      <c r="AC19" s="152"/>
    </row>
    <row r="20" spans="1:29" s="22" customFormat="1" ht="15.75" thickBot="1">
      <c r="A20" s="303"/>
      <c r="B20" s="278"/>
      <c r="C20" s="280"/>
      <c r="D20" s="276"/>
      <c r="E20" s="281"/>
      <c r="F20" s="202"/>
      <c r="G20" s="273"/>
      <c r="H20" s="66" t="s">
        <v>20</v>
      </c>
      <c r="I20" s="106"/>
      <c r="J20" s="107"/>
      <c r="K20" s="107"/>
      <c r="L20" s="108"/>
      <c r="M20" s="106"/>
      <c r="N20" s="107"/>
      <c r="O20" s="108"/>
      <c r="P20" s="117"/>
      <c r="Q20" s="118"/>
      <c r="R20" s="107"/>
      <c r="S20" s="107"/>
      <c r="T20" s="107"/>
      <c r="U20" s="107"/>
      <c r="V20" s="108"/>
      <c r="W20" s="107"/>
      <c r="X20" s="107"/>
      <c r="Y20" s="107"/>
      <c r="Z20" s="107"/>
      <c r="AA20" s="107"/>
      <c r="AB20" s="107"/>
      <c r="AC20" s="107"/>
    </row>
    <row r="21" spans="1:30" s="42" customFormat="1" ht="15.75" thickBot="1">
      <c r="A21" s="95"/>
      <c r="B21" s="159" t="s">
        <v>2</v>
      </c>
      <c r="C21" s="160">
        <f>SUM(C15:C16)</f>
        <v>0</v>
      </c>
      <c r="D21" s="96"/>
      <c r="E21" s="96"/>
      <c r="F21" s="96"/>
      <c r="G21" s="97"/>
      <c r="H21" s="76"/>
      <c r="I21" s="98"/>
      <c r="J21" s="96"/>
      <c r="K21" s="96"/>
      <c r="L21" s="96"/>
      <c r="M21" s="97"/>
      <c r="N21" s="98"/>
      <c r="O21" s="96"/>
      <c r="P21" s="96"/>
      <c r="Q21" s="96"/>
      <c r="R21" s="96"/>
      <c r="S21" s="96"/>
      <c r="T21" s="99"/>
      <c r="U21" s="98"/>
      <c r="V21" s="96"/>
      <c r="W21" s="96"/>
      <c r="X21" s="96"/>
      <c r="Y21" s="96"/>
      <c r="Z21" s="96"/>
      <c r="AA21" s="99"/>
      <c r="AB21" s="98"/>
      <c r="AC21" s="97"/>
      <c r="AD21" s="50"/>
    </row>
    <row r="22" spans="28:30" s="50" customFormat="1" ht="15">
      <c r="AB22" s="52"/>
      <c r="AC22" s="52"/>
      <c r="AD22" s="51"/>
    </row>
    <row r="23" spans="28:29" ht="14.25">
      <c r="AB23" s="51"/>
      <c r="AC23" s="51"/>
    </row>
    <row r="28" spans="28:29" ht="14.25">
      <c r="AB28" s="47"/>
      <c r="AC28" s="47"/>
    </row>
    <row r="29" spans="28:29" ht="14.25">
      <c r="AB29" s="47"/>
      <c r="AC29" s="47"/>
    </row>
    <row r="30" spans="28:29" ht="14.25">
      <c r="AB30" s="47"/>
      <c r="AC30" s="47"/>
    </row>
    <row r="31" spans="28:29" ht="14.25">
      <c r="AB31" s="47"/>
      <c r="AC31" s="47"/>
    </row>
    <row r="32" spans="28:29" ht="14.25">
      <c r="AB32" s="47"/>
      <c r="AC32" s="47"/>
    </row>
    <row r="33" spans="28:29" ht="14.25">
      <c r="AB33" s="47"/>
      <c r="AC33" s="47"/>
    </row>
    <row r="34" spans="28:29" ht="14.25">
      <c r="AB34" s="47"/>
      <c r="AC34" s="47"/>
    </row>
    <row r="35" spans="28:30" ht="14.25">
      <c r="AB35" s="47"/>
      <c r="AC35" s="47"/>
      <c r="AD35" s="30"/>
    </row>
    <row r="36" spans="17:30" s="46" customFormat="1" ht="17.25" customHeight="1">
      <c r="Q36" s="46" t="s">
        <v>31</v>
      </c>
      <c r="V36" s="51" t="e">
        <f>+#REF!/20</f>
        <v>#REF!</v>
      </c>
      <c r="W36" s="51" t="s">
        <v>49</v>
      </c>
      <c r="AD36" s="39"/>
    </row>
  </sheetData>
  <sheetProtection/>
  <mergeCells count="44">
    <mergeCell ref="F19:F20"/>
    <mergeCell ref="D19:D20"/>
    <mergeCell ref="A15:A16"/>
    <mergeCell ref="E19:E20"/>
    <mergeCell ref="B15:B16"/>
    <mergeCell ref="A19:A20"/>
    <mergeCell ref="B19:B20"/>
    <mergeCell ref="A17:A18"/>
    <mergeCell ref="F15:F16"/>
    <mergeCell ref="C19:C20"/>
    <mergeCell ref="J4:O4"/>
    <mergeCell ref="C8:I8"/>
    <mergeCell ref="C6:I6"/>
    <mergeCell ref="C7:I7"/>
    <mergeCell ref="I13:I14"/>
    <mergeCell ref="F13:F14"/>
    <mergeCell ref="D13:D14"/>
    <mergeCell ref="C13:C14"/>
    <mergeCell ref="B3:G3"/>
    <mergeCell ref="C9:I9"/>
    <mergeCell ref="C10:I10"/>
    <mergeCell ref="G13:G14"/>
    <mergeCell ref="B13:B14"/>
    <mergeCell ref="E13:E14"/>
    <mergeCell ref="G17:G18"/>
    <mergeCell ref="E15:E16"/>
    <mergeCell ref="G19:G20"/>
    <mergeCell ref="AB12:AC12"/>
    <mergeCell ref="U12:AA12"/>
    <mergeCell ref="N12:T12"/>
    <mergeCell ref="I12:M12"/>
    <mergeCell ref="H12:H14"/>
    <mergeCell ref="A12:G12"/>
    <mergeCell ref="AC13:AC14"/>
    <mergeCell ref="AB13:AB14"/>
    <mergeCell ref="A13:A14"/>
    <mergeCell ref="G15:G16"/>
    <mergeCell ref="C15:C16"/>
    <mergeCell ref="D15:D16"/>
    <mergeCell ref="B17:B18"/>
    <mergeCell ref="C17:C18"/>
    <mergeCell ref="D17:D18"/>
    <mergeCell ref="E17:E18"/>
    <mergeCell ref="F17:F18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B65">
      <selection activeCell="E48" sqref="E48"/>
    </sheetView>
  </sheetViews>
  <sheetFormatPr defaultColWidth="11.421875" defaultRowHeight="15"/>
  <cols>
    <col min="1" max="1" width="4.28125" style="0" customWidth="1"/>
    <col min="2" max="2" width="45.00390625" style="0" customWidth="1"/>
    <col min="3" max="3" width="16.421875" style="0" bestFit="1" customWidth="1"/>
    <col min="4" max="4" width="9.8515625" style="0" customWidth="1"/>
    <col min="5" max="5" width="30.140625" style="0" customWidth="1"/>
    <col min="6" max="7" width="10.7109375" style="0" customWidth="1"/>
    <col min="8" max="8" width="10.8515625" style="0" customWidth="1"/>
    <col min="9" max="9" width="11.421875" style="0" customWidth="1"/>
    <col min="10" max="10" width="12.140625" style="0" customWidth="1"/>
    <col min="11" max="12" width="14.00390625" style="0" customWidth="1"/>
    <col min="13" max="13" width="14.140625" style="0" customWidth="1"/>
    <col min="14" max="14" width="12.28125" style="0" customWidth="1"/>
    <col min="15" max="15" width="11.7109375" style="0" customWidth="1"/>
    <col min="16" max="16" width="14.140625" style="0" customWidth="1"/>
    <col min="17" max="17" width="14.421875" style="0" customWidth="1"/>
    <col min="18" max="18" width="13.28125" style="0" bestFit="1" customWidth="1"/>
    <col min="19" max="19" width="14.7109375" style="0" customWidth="1"/>
    <col min="20" max="20" width="12.7109375" style="0" customWidth="1"/>
    <col min="21" max="21" width="13.7109375" style="0" customWidth="1"/>
    <col min="22" max="22" width="14.421875" style="0" customWidth="1"/>
    <col min="23" max="23" width="14.00390625" style="0" customWidth="1"/>
    <col min="24" max="27" width="12.7109375" style="0" customWidth="1"/>
  </cols>
  <sheetData>
    <row r="1" spans="15:27" s="22" customFormat="1" ht="2.25" customHeight="1">
      <c r="O1" s="38"/>
      <c r="T1" s="38"/>
      <c r="Z1" s="24"/>
      <c r="AA1" s="24"/>
    </row>
    <row r="2" spans="15:27" s="22" customFormat="1" ht="14.25" hidden="1">
      <c r="O2" s="38"/>
      <c r="Z2" s="24">
        <f>+Z1/20</f>
        <v>0</v>
      </c>
      <c r="AA2" s="24" t="s">
        <v>49</v>
      </c>
    </row>
    <row r="3" s="22" customFormat="1" ht="14.25" hidden="1">
      <c r="Y3" s="24"/>
    </row>
    <row r="4" s="22" customFormat="1" ht="14.25">
      <c r="Y4" s="24"/>
    </row>
    <row r="5" s="22" customFormat="1" ht="14.25">
      <c r="Y5" s="24"/>
    </row>
    <row r="6" s="22" customFormat="1" ht="14.25">
      <c r="Y6" s="24"/>
    </row>
    <row r="7" spans="2:27" ht="23.25">
      <c r="B7" s="10"/>
      <c r="C7" s="3"/>
      <c r="D7" s="3"/>
      <c r="E7" s="3"/>
      <c r="F7" s="3"/>
      <c r="G7" s="3"/>
      <c r="J7" s="3"/>
      <c r="K7" s="17" t="s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5">
      <c r="B8" s="45" t="s">
        <v>26</v>
      </c>
      <c r="C8" s="208" t="s">
        <v>96</v>
      </c>
      <c r="D8" s="209"/>
      <c r="E8" s="209"/>
      <c r="F8" s="209"/>
      <c r="G8" s="209"/>
      <c r="H8" s="209"/>
      <c r="I8" s="210"/>
      <c r="J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">
      <c r="B9" s="45" t="s">
        <v>27</v>
      </c>
      <c r="C9" s="208">
        <v>2024</v>
      </c>
      <c r="D9" s="209"/>
      <c r="E9" s="209"/>
      <c r="F9" s="209"/>
      <c r="G9" s="209"/>
      <c r="H9" s="209"/>
      <c r="I9" s="210"/>
      <c r="J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5">
      <c r="B10" s="45" t="s">
        <v>28</v>
      </c>
      <c r="C10" s="208" t="s">
        <v>93</v>
      </c>
      <c r="D10" s="209"/>
      <c r="E10" s="209"/>
      <c r="F10" s="209"/>
      <c r="G10" s="209"/>
      <c r="H10" s="209"/>
      <c r="I10" s="210"/>
      <c r="J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5.75" customHeight="1">
      <c r="B11" s="45" t="s">
        <v>29</v>
      </c>
      <c r="C11" s="208" t="s">
        <v>103</v>
      </c>
      <c r="D11" s="209"/>
      <c r="E11" s="209"/>
      <c r="F11" s="209"/>
      <c r="G11" s="209"/>
      <c r="H11" s="209"/>
      <c r="I11" s="210"/>
      <c r="J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5">
      <c r="B12" s="45" t="s">
        <v>30</v>
      </c>
      <c r="C12" s="208" t="s">
        <v>98</v>
      </c>
      <c r="D12" s="209"/>
      <c r="E12" s="209"/>
      <c r="F12" s="209"/>
      <c r="G12" s="209"/>
      <c r="H12" s="209"/>
      <c r="I12" s="210"/>
      <c r="J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s="30" customFormat="1" ht="15.75">
      <c r="B13" s="31"/>
      <c r="C13" s="31"/>
      <c r="D13" s="31"/>
      <c r="E13" s="31"/>
      <c r="F13" s="31"/>
      <c r="G13" s="31"/>
      <c r="H13" s="31"/>
      <c r="I13" s="31"/>
      <c r="J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9:17" s="25" customFormat="1" ht="23.25">
      <c r="I14" s="27"/>
      <c r="J14" s="28" t="s">
        <v>50</v>
      </c>
      <c r="K14" s="28"/>
      <c r="L14" s="28"/>
      <c r="M14" s="28"/>
      <c r="N14" s="28"/>
      <c r="O14" s="28"/>
      <c r="P14" s="26"/>
      <c r="Q14" s="27"/>
    </row>
    <row r="15" ht="15" customHeight="1" thickBot="1">
      <c r="M15" s="4"/>
    </row>
    <row r="16" ht="3.75" customHeight="1" hidden="1" thickBot="1">
      <c r="B16" s="1"/>
    </row>
    <row r="17" spans="1:24" ht="48" customHeight="1" thickBot="1">
      <c r="A17" s="317" t="s">
        <v>18</v>
      </c>
      <c r="B17" s="318"/>
      <c r="C17" s="318"/>
      <c r="D17" s="318"/>
      <c r="E17" s="318"/>
      <c r="F17" s="318"/>
      <c r="G17" s="319"/>
      <c r="H17" s="228" t="s">
        <v>21</v>
      </c>
      <c r="I17" s="231" t="s">
        <v>22</v>
      </c>
      <c r="J17" s="232"/>
      <c r="K17" s="232"/>
      <c r="L17" s="233"/>
      <c r="M17" s="314" t="s">
        <v>23</v>
      </c>
      <c r="N17" s="315"/>
      <c r="O17" s="316"/>
      <c r="P17" s="222" t="s">
        <v>0</v>
      </c>
      <c r="Q17" s="223"/>
      <c r="R17" s="223"/>
      <c r="S17" s="223"/>
      <c r="T17" s="223"/>
      <c r="U17" s="223"/>
      <c r="V17" s="313"/>
      <c r="W17" s="219" t="s">
        <v>51</v>
      </c>
      <c r="X17" s="220"/>
    </row>
    <row r="18" spans="1:24" s="22" customFormat="1" ht="62.25">
      <c r="A18" s="204" t="s">
        <v>16</v>
      </c>
      <c r="B18" s="206" t="s">
        <v>17</v>
      </c>
      <c r="C18" s="206" t="s">
        <v>36</v>
      </c>
      <c r="D18" s="206" t="s">
        <v>7</v>
      </c>
      <c r="E18" s="206" t="s">
        <v>33</v>
      </c>
      <c r="F18" s="206" t="s">
        <v>9</v>
      </c>
      <c r="G18" s="253" t="s">
        <v>25</v>
      </c>
      <c r="H18" s="229"/>
      <c r="I18" s="241" t="s">
        <v>10</v>
      </c>
      <c r="J18" s="12" t="s">
        <v>24</v>
      </c>
      <c r="K18" s="12" t="s">
        <v>11</v>
      </c>
      <c r="L18" s="18" t="s">
        <v>47</v>
      </c>
      <c r="M18" s="13" t="s">
        <v>54</v>
      </c>
      <c r="N18" s="14" t="s">
        <v>53</v>
      </c>
      <c r="O18" s="29" t="s">
        <v>48</v>
      </c>
      <c r="P18" s="13" t="s">
        <v>86</v>
      </c>
      <c r="Q18" s="14" t="s">
        <v>87</v>
      </c>
      <c r="R18" s="225" t="s">
        <v>35</v>
      </c>
      <c r="S18" s="14" t="s">
        <v>45</v>
      </c>
      <c r="T18" s="14" t="s">
        <v>4</v>
      </c>
      <c r="U18" s="14" t="s">
        <v>52</v>
      </c>
      <c r="V18" s="15" t="s">
        <v>74</v>
      </c>
      <c r="W18" s="241" t="s">
        <v>6</v>
      </c>
      <c r="X18" s="235" t="s">
        <v>37</v>
      </c>
    </row>
    <row r="19" spans="1:24" s="22" customFormat="1" ht="16.5" customHeight="1" thickBot="1">
      <c r="A19" s="321"/>
      <c r="B19" s="312"/>
      <c r="C19" s="312"/>
      <c r="D19" s="312"/>
      <c r="E19" s="312"/>
      <c r="F19" s="312"/>
      <c r="G19" s="320"/>
      <c r="H19" s="230"/>
      <c r="I19" s="255"/>
      <c r="J19" s="5" t="s">
        <v>40</v>
      </c>
      <c r="K19" s="9" t="s">
        <v>43</v>
      </c>
      <c r="L19" s="19" t="s">
        <v>41</v>
      </c>
      <c r="M19" s="7" t="s">
        <v>42</v>
      </c>
      <c r="N19" s="5" t="s">
        <v>40</v>
      </c>
      <c r="O19" s="79" t="s">
        <v>58</v>
      </c>
      <c r="P19" s="34" t="s">
        <v>46</v>
      </c>
      <c r="Q19" s="88" t="s">
        <v>40</v>
      </c>
      <c r="R19" s="225"/>
      <c r="S19" s="33" t="s">
        <v>46</v>
      </c>
      <c r="T19" s="37" t="s">
        <v>73</v>
      </c>
      <c r="U19" s="37" t="s">
        <v>43</v>
      </c>
      <c r="V19" s="89" t="s">
        <v>72</v>
      </c>
      <c r="W19" s="255"/>
      <c r="X19" s="227"/>
    </row>
    <row r="20" ht="0.75" customHeight="1" thickBot="1"/>
    <row r="21" ht="15" hidden="1" thickBot="1"/>
    <row r="22" spans="1:24" s="154" customFormat="1" ht="15">
      <c r="A22" s="305">
        <v>1</v>
      </c>
      <c r="B22" s="309" t="s">
        <v>124</v>
      </c>
      <c r="C22" s="267"/>
      <c r="D22" s="218">
        <v>21</v>
      </c>
      <c r="E22" s="263" t="s">
        <v>34</v>
      </c>
      <c r="F22" s="263">
        <v>1</v>
      </c>
      <c r="G22" s="311" t="s">
        <v>125</v>
      </c>
      <c r="H22" s="161" t="s">
        <v>19</v>
      </c>
      <c r="I22" s="173">
        <v>45385</v>
      </c>
      <c r="J22" s="149">
        <f>I22+12</f>
        <v>45397</v>
      </c>
      <c r="K22" s="149">
        <f>J22+3</f>
        <v>45400</v>
      </c>
      <c r="L22" s="174">
        <f>K22+30</f>
        <v>45430</v>
      </c>
      <c r="M22" s="147">
        <f>L22+15</f>
        <v>45445</v>
      </c>
      <c r="N22" s="149">
        <f>M22+12</f>
        <v>45457</v>
      </c>
      <c r="O22" s="174">
        <f>N22+15</f>
        <v>45472</v>
      </c>
      <c r="P22" s="175">
        <f>O22+7</f>
        <v>45479</v>
      </c>
      <c r="Q22" s="112">
        <f>P22+12</f>
        <v>45491</v>
      </c>
      <c r="R22" s="176"/>
      <c r="S22" s="115">
        <f>Q22+7</f>
        <v>45498</v>
      </c>
      <c r="T22" s="115">
        <f>S22+10</f>
        <v>45508</v>
      </c>
      <c r="U22" s="115">
        <f>T22+3</f>
        <v>45511</v>
      </c>
      <c r="V22" s="157">
        <f>U22+3</f>
        <v>45514</v>
      </c>
      <c r="W22" s="177">
        <f>V22+7</f>
        <v>45521</v>
      </c>
      <c r="X22" s="178">
        <f>W22+30</f>
        <v>45551</v>
      </c>
    </row>
    <row r="23" spans="1:24" s="154" customFormat="1" ht="15.75" thickBot="1">
      <c r="A23" s="306"/>
      <c r="B23" s="310"/>
      <c r="C23" s="201"/>
      <c r="D23" s="218"/>
      <c r="E23" s="201"/>
      <c r="F23" s="201"/>
      <c r="G23" s="247"/>
      <c r="H23" s="179" t="s">
        <v>20</v>
      </c>
      <c r="I23" s="180"/>
      <c r="J23" s="181"/>
      <c r="K23" s="181"/>
      <c r="L23" s="182"/>
      <c r="M23" s="180"/>
      <c r="N23" s="181"/>
      <c r="O23" s="182"/>
      <c r="P23" s="183"/>
      <c r="Q23" s="171"/>
      <c r="R23" s="181"/>
      <c r="S23" s="181"/>
      <c r="T23" s="181"/>
      <c r="U23" s="181"/>
      <c r="V23" s="182"/>
      <c r="W23" s="180"/>
      <c r="X23" s="184"/>
    </row>
    <row r="24" spans="1:24" s="154" customFormat="1" ht="15">
      <c r="A24" s="305">
        <v>2</v>
      </c>
      <c r="B24" s="309" t="s">
        <v>126</v>
      </c>
      <c r="C24" s="267"/>
      <c r="D24" s="218">
        <v>21</v>
      </c>
      <c r="E24" s="263" t="s">
        <v>34</v>
      </c>
      <c r="F24" s="263">
        <v>2</v>
      </c>
      <c r="G24" s="311" t="s">
        <v>125</v>
      </c>
      <c r="H24" s="161" t="s">
        <v>19</v>
      </c>
      <c r="I24" s="173">
        <v>45386</v>
      </c>
      <c r="J24" s="149">
        <f>I24+12</f>
        <v>45398</v>
      </c>
      <c r="K24" s="149">
        <f>J24+3</f>
        <v>45401</v>
      </c>
      <c r="L24" s="174">
        <f>K24+30</f>
        <v>45431</v>
      </c>
      <c r="M24" s="147">
        <f>L24+15</f>
        <v>45446</v>
      </c>
      <c r="N24" s="149">
        <f>M24+12</f>
        <v>45458</v>
      </c>
      <c r="O24" s="174">
        <f>N24+15</f>
        <v>45473</v>
      </c>
      <c r="P24" s="175">
        <f>O24+7</f>
        <v>45480</v>
      </c>
      <c r="Q24" s="112">
        <f>P24+12</f>
        <v>45492</v>
      </c>
      <c r="R24" s="176"/>
      <c r="S24" s="115">
        <f>Q24+7</f>
        <v>45499</v>
      </c>
      <c r="T24" s="115">
        <f>S24+10</f>
        <v>45509</v>
      </c>
      <c r="U24" s="115">
        <f>T24+3</f>
        <v>45512</v>
      </c>
      <c r="V24" s="157">
        <f>U24+3</f>
        <v>45515</v>
      </c>
      <c r="W24" s="177">
        <f>V24+7</f>
        <v>45522</v>
      </c>
      <c r="X24" s="178">
        <f>W24+30</f>
        <v>45552</v>
      </c>
    </row>
    <row r="25" spans="1:24" s="154" customFormat="1" ht="15.75" thickBot="1">
      <c r="A25" s="306"/>
      <c r="B25" s="310"/>
      <c r="C25" s="201"/>
      <c r="D25" s="218"/>
      <c r="E25" s="201"/>
      <c r="F25" s="201"/>
      <c r="G25" s="247"/>
      <c r="H25" s="179" t="s">
        <v>20</v>
      </c>
      <c r="I25" s="180"/>
      <c r="J25" s="181"/>
      <c r="K25" s="181"/>
      <c r="L25" s="182"/>
      <c r="M25" s="180"/>
      <c r="N25" s="181"/>
      <c r="O25" s="182"/>
      <c r="P25" s="183"/>
      <c r="Q25" s="172"/>
      <c r="R25" s="181"/>
      <c r="S25" s="181"/>
      <c r="T25" s="181"/>
      <c r="U25" s="181"/>
      <c r="V25" s="182"/>
      <c r="W25" s="180"/>
      <c r="X25" s="184"/>
    </row>
    <row r="26" spans="1:24" s="154" customFormat="1" ht="15">
      <c r="A26" s="305">
        <v>3</v>
      </c>
      <c r="B26" s="309" t="s">
        <v>127</v>
      </c>
      <c r="C26" s="267"/>
      <c r="D26" s="218">
        <v>21</v>
      </c>
      <c r="E26" s="263" t="s">
        <v>34</v>
      </c>
      <c r="F26" s="263">
        <v>3</v>
      </c>
      <c r="G26" s="311" t="s">
        <v>125</v>
      </c>
      <c r="H26" s="161" t="s">
        <v>19</v>
      </c>
      <c r="I26" s="173">
        <v>45387</v>
      </c>
      <c r="J26" s="149">
        <f>I26+12</f>
        <v>45399</v>
      </c>
      <c r="K26" s="149">
        <f>J26+3</f>
        <v>45402</v>
      </c>
      <c r="L26" s="174">
        <f>K26+30</f>
        <v>45432</v>
      </c>
      <c r="M26" s="147">
        <f>L26+15</f>
        <v>45447</v>
      </c>
      <c r="N26" s="149">
        <f>M26+12</f>
        <v>45459</v>
      </c>
      <c r="O26" s="174">
        <f>N26+15</f>
        <v>45474</v>
      </c>
      <c r="P26" s="175">
        <f>O26+7</f>
        <v>45481</v>
      </c>
      <c r="Q26" s="112">
        <f>P26+12</f>
        <v>45493</v>
      </c>
      <c r="R26" s="176"/>
      <c r="S26" s="115">
        <f>Q26+7</f>
        <v>45500</v>
      </c>
      <c r="T26" s="115">
        <f>S26+10</f>
        <v>45510</v>
      </c>
      <c r="U26" s="115">
        <f>T26+3</f>
        <v>45513</v>
      </c>
      <c r="V26" s="157">
        <f>U26+3</f>
        <v>45516</v>
      </c>
      <c r="W26" s="177">
        <f>V26+7</f>
        <v>45523</v>
      </c>
      <c r="X26" s="178">
        <f>W26+30</f>
        <v>45553</v>
      </c>
    </row>
    <row r="27" spans="1:24" s="154" customFormat="1" ht="15.75" thickBot="1">
      <c r="A27" s="306"/>
      <c r="B27" s="310"/>
      <c r="C27" s="201"/>
      <c r="D27" s="218"/>
      <c r="E27" s="201"/>
      <c r="F27" s="201"/>
      <c r="G27" s="247"/>
      <c r="H27" s="179" t="s">
        <v>20</v>
      </c>
      <c r="I27" s="180"/>
      <c r="J27" s="181"/>
      <c r="K27" s="181"/>
      <c r="L27" s="182"/>
      <c r="M27" s="180"/>
      <c r="N27" s="181"/>
      <c r="O27" s="182"/>
      <c r="P27" s="183"/>
      <c r="Q27" s="172"/>
      <c r="R27" s="181"/>
      <c r="S27" s="181"/>
      <c r="T27" s="181"/>
      <c r="U27" s="181"/>
      <c r="V27" s="182"/>
      <c r="W27" s="180"/>
      <c r="X27" s="184"/>
    </row>
    <row r="28" spans="1:24" s="154" customFormat="1" ht="15">
      <c r="A28" s="305">
        <v>4</v>
      </c>
      <c r="B28" s="309" t="s">
        <v>128</v>
      </c>
      <c r="C28" s="267"/>
      <c r="D28" s="218">
        <v>21</v>
      </c>
      <c r="E28" s="263" t="s">
        <v>34</v>
      </c>
      <c r="F28" s="263">
        <v>4</v>
      </c>
      <c r="G28" s="311" t="s">
        <v>125</v>
      </c>
      <c r="H28" s="161" t="s">
        <v>19</v>
      </c>
      <c r="I28" s="173">
        <v>45388</v>
      </c>
      <c r="J28" s="149">
        <f>I28+12</f>
        <v>45400</v>
      </c>
      <c r="K28" s="149">
        <f>J28+3</f>
        <v>45403</v>
      </c>
      <c r="L28" s="174">
        <f>K28+30</f>
        <v>45433</v>
      </c>
      <c r="M28" s="147">
        <f>L28+15</f>
        <v>45448</v>
      </c>
      <c r="N28" s="149">
        <f>M28+12</f>
        <v>45460</v>
      </c>
      <c r="O28" s="174">
        <f>N28+15</f>
        <v>45475</v>
      </c>
      <c r="P28" s="175">
        <f>O28+7</f>
        <v>45482</v>
      </c>
      <c r="Q28" s="112">
        <f>P28+12</f>
        <v>45494</v>
      </c>
      <c r="R28" s="176"/>
      <c r="S28" s="115">
        <f>Q28+7</f>
        <v>45501</v>
      </c>
      <c r="T28" s="115">
        <f>S28+10</f>
        <v>45511</v>
      </c>
      <c r="U28" s="115">
        <f>T28+3</f>
        <v>45514</v>
      </c>
      <c r="V28" s="157">
        <f>U28+3</f>
        <v>45517</v>
      </c>
      <c r="W28" s="177">
        <f>V28+7</f>
        <v>45524</v>
      </c>
      <c r="X28" s="178">
        <f>W28+30</f>
        <v>45554</v>
      </c>
    </row>
    <row r="29" spans="1:24" s="154" customFormat="1" ht="15.75" thickBot="1">
      <c r="A29" s="306"/>
      <c r="B29" s="310"/>
      <c r="C29" s="201"/>
      <c r="D29" s="218"/>
      <c r="E29" s="201"/>
      <c r="F29" s="201"/>
      <c r="G29" s="247"/>
      <c r="H29" s="179" t="s">
        <v>20</v>
      </c>
      <c r="I29" s="180"/>
      <c r="J29" s="181"/>
      <c r="K29" s="181"/>
      <c r="L29" s="182"/>
      <c r="M29" s="180"/>
      <c r="N29" s="181"/>
      <c r="O29" s="182"/>
      <c r="P29" s="183"/>
      <c r="Q29" s="172"/>
      <c r="R29" s="181"/>
      <c r="S29" s="181"/>
      <c r="T29" s="181"/>
      <c r="U29" s="181"/>
      <c r="V29" s="182"/>
      <c r="W29" s="180"/>
      <c r="X29" s="184"/>
    </row>
    <row r="30" spans="1:24" s="154" customFormat="1" ht="15">
      <c r="A30" s="305">
        <v>5</v>
      </c>
      <c r="B30" s="309" t="s">
        <v>129</v>
      </c>
      <c r="C30" s="267"/>
      <c r="D30" s="218">
        <v>21</v>
      </c>
      <c r="E30" s="263" t="s">
        <v>34</v>
      </c>
      <c r="F30" s="263">
        <v>5</v>
      </c>
      <c r="G30" s="311" t="s">
        <v>125</v>
      </c>
      <c r="H30" s="161" t="s">
        <v>19</v>
      </c>
      <c r="I30" s="173">
        <v>45389</v>
      </c>
      <c r="J30" s="149">
        <f>I30+12</f>
        <v>45401</v>
      </c>
      <c r="K30" s="149">
        <f>J30+3</f>
        <v>45404</v>
      </c>
      <c r="L30" s="174">
        <f>K30+30</f>
        <v>45434</v>
      </c>
      <c r="M30" s="147">
        <f>L30+15</f>
        <v>45449</v>
      </c>
      <c r="N30" s="149">
        <f>M30+12</f>
        <v>45461</v>
      </c>
      <c r="O30" s="174">
        <f>N30+15</f>
        <v>45476</v>
      </c>
      <c r="P30" s="175">
        <f>O30+7</f>
        <v>45483</v>
      </c>
      <c r="Q30" s="112">
        <f>P30+12</f>
        <v>45495</v>
      </c>
      <c r="R30" s="176"/>
      <c r="S30" s="115">
        <f>Q30+7</f>
        <v>45502</v>
      </c>
      <c r="T30" s="115">
        <f>S30+10</f>
        <v>45512</v>
      </c>
      <c r="U30" s="115">
        <f>T30+3</f>
        <v>45515</v>
      </c>
      <c r="V30" s="157">
        <f>U30+3</f>
        <v>45518</v>
      </c>
      <c r="W30" s="177">
        <f>V30+7</f>
        <v>45525</v>
      </c>
      <c r="X30" s="178">
        <f>W30+30</f>
        <v>45555</v>
      </c>
    </row>
    <row r="31" spans="1:24" s="154" customFormat="1" ht="15.75" thickBot="1">
      <c r="A31" s="306"/>
      <c r="B31" s="310"/>
      <c r="C31" s="201"/>
      <c r="D31" s="218"/>
      <c r="E31" s="201"/>
      <c r="F31" s="201"/>
      <c r="G31" s="247"/>
      <c r="H31" s="179" t="s">
        <v>20</v>
      </c>
      <c r="I31" s="180"/>
      <c r="J31" s="181"/>
      <c r="K31" s="181"/>
      <c r="L31" s="182"/>
      <c r="M31" s="180"/>
      <c r="N31" s="181"/>
      <c r="O31" s="182"/>
      <c r="P31" s="183"/>
      <c r="Q31" s="172"/>
      <c r="R31" s="181"/>
      <c r="S31" s="181"/>
      <c r="T31" s="181"/>
      <c r="U31" s="181"/>
      <c r="V31" s="182"/>
      <c r="W31" s="180"/>
      <c r="X31" s="184"/>
    </row>
    <row r="32" spans="1:24" s="154" customFormat="1" ht="15">
      <c r="A32" s="305">
        <v>6</v>
      </c>
      <c r="B32" s="309" t="s">
        <v>130</v>
      </c>
      <c r="C32" s="267"/>
      <c r="D32" s="218">
        <v>21</v>
      </c>
      <c r="E32" s="263" t="s">
        <v>34</v>
      </c>
      <c r="F32" s="263">
        <v>6</v>
      </c>
      <c r="G32" s="311" t="s">
        <v>125</v>
      </c>
      <c r="H32" s="161" t="s">
        <v>19</v>
      </c>
      <c r="I32" s="173">
        <v>45390</v>
      </c>
      <c r="J32" s="149">
        <f>I32+12</f>
        <v>45402</v>
      </c>
      <c r="K32" s="149">
        <f>J32+3</f>
        <v>45405</v>
      </c>
      <c r="L32" s="174">
        <f>K32+30</f>
        <v>45435</v>
      </c>
      <c r="M32" s="147">
        <f>L32+15</f>
        <v>45450</v>
      </c>
      <c r="N32" s="149">
        <f>M32+12</f>
        <v>45462</v>
      </c>
      <c r="O32" s="174">
        <f>N32+15</f>
        <v>45477</v>
      </c>
      <c r="P32" s="175">
        <f>O32+7</f>
        <v>45484</v>
      </c>
      <c r="Q32" s="112">
        <f>P32+12</f>
        <v>45496</v>
      </c>
      <c r="R32" s="176"/>
      <c r="S32" s="115">
        <f>Q32+7</f>
        <v>45503</v>
      </c>
      <c r="T32" s="115">
        <f>S32+10</f>
        <v>45513</v>
      </c>
      <c r="U32" s="115">
        <f>T32+3</f>
        <v>45516</v>
      </c>
      <c r="V32" s="157">
        <f>U32+3</f>
        <v>45519</v>
      </c>
      <c r="W32" s="177">
        <f>V32+7</f>
        <v>45526</v>
      </c>
      <c r="X32" s="178">
        <f>W32+30</f>
        <v>45556</v>
      </c>
    </row>
    <row r="33" spans="1:24" s="154" customFormat="1" ht="15.75" thickBot="1">
      <c r="A33" s="306"/>
      <c r="B33" s="310"/>
      <c r="C33" s="201"/>
      <c r="D33" s="218"/>
      <c r="E33" s="201"/>
      <c r="F33" s="201"/>
      <c r="G33" s="247"/>
      <c r="H33" s="179" t="s">
        <v>20</v>
      </c>
      <c r="I33" s="180"/>
      <c r="J33" s="181"/>
      <c r="K33" s="181"/>
      <c r="L33" s="182"/>
      <c r="M33" s="180"/>
      <c r="N33" s="181"/>
      <c r="O33" s="182"/>
      <c r="P33" s="183"/>
      <c r="Q33" s="172"/>
      <c r="R33" s="181"/>
      <c r="S33" s="181"/>
      <c r="T33" s="181"/>
      <c r="U33" s="181"/>
      <c r="V33" s="182"/>
      <c r="W33" s="180"/>
      <c r="X33" s="184"/>
    </row>
    <row r="34" spans="1:24" s="154" customFormat="1" ht="15">
      <c r="A34" s="305">
        <v>7</v>
      </c>
      <c r="B34" s="307" t="s">
        <v>131</v>
      </c>
      <c r="C34" s="267"/>
      <c r="D34" s="218">
        <v>21</v>
      </c>
      <c r="E34" s="263" t="s">
        <v>34</v>
      </c>
      <c r="F34" s="263">
        <v>7</v>
      </c>
      <c r="G34" s="311" t="s">
        <v>125</v>
      </c>
      <c r="H34" s="161" t="s">
        <v>19</v>
      </c>
      <c r="I34" s="173">
        <v>45391</v>
      </c>
      <c r="J34" s="149">
        <f>I34+12</f>
        <v>45403</v>
      </c>
      <c r="K34" s="149">
        <f>J34+3</f>
        <v>45406</v>
      </c>
      <c r="L34" s="174">
        <f>K34+30</f>
        <v>45436</v>
      </c>
      <c r="M34" s="147">
        <f>L34+15</f>
        <v>45451</v>
      </c>
      <c r="N34" s="149">
        <f>M34+12</f>
        <v>45463</v>
      </c>
      <c r="O34" s="174">
        <f>N34+15</f>
        <v>45478</v>
      </c>
      <c r="P34" s="175">
        <f>O34+7</f>
        <v>45485</v>
      </c>
      <c r="Q34" s="112">
        <f>P34+12</f>
        <v>45497</v>
      </c>
      <c r="R34" s="176"/>
      <c r="S34" s="115">
        <f>Q34+7</f>
        <v>45504</v>
      </c>
      <c r="T34" s="115">
        <f>S34+10</f>
        <v>45514</v>
      </c>
      <c r="U34" s="115">
        <f>T34+3</f>
        <v>45517</v>
      </c>
      <c r="V34" s="157">
        <f>U34+3</f>
        <v>45520</v>
      </c>
      <c r="W34" s="177">
        <f>V34+7</f>
        <v>45527</v>
      </c>
      <c r="X34" s="178">
        <f>W34+30</f>
        <v>45557</v>
      </c>
    </row>
    <row r="35" spans="1:24" s="154" customFormat="1" ht="15.75" thickBot="1">
      <c r="A35" s="306"/>
      <c r="B35" s="308"/>
      <c r="C35" s="201"/>
      <c r="D35" s="218"/>
      <c r="E35" s="201"/>
      <c r="F35" s="201"/>
      <c r="G35" s="247"/>
      <c r="H35" s="179" t="s">
        <v>20</v>
      </c>
      <c r="I35" s="180"/>
      <c r="J35" s="181"/>
      <c r="K35" s="181"/>
      <c r="L35" s="182"/>
      <c r="M35" s="180"/>
      <c r="N35" s="181"/>
      <c r="O35" s="182"/>
      <c r="P35" s="183"/>
      <c r="Q35" s="172"/>
      <c r="R35" s="181"/>
      <c r="S35" s="181"/>
      <c r="T35" s="181"/>
      <c r="U35" s="181"/>
      <c r="V35" s="182"/>
      <c r="W35" s="180"/>
      <c r="X35" s="184"/>
    </row>
    <row r="36" spans="1:24" s="154" customFormat="1" ht="15">
      <c r="A36" s="305">
        <v>8</v>
      </c>
      <c r="B36" s="307" t="s">
        <v>132</v>
      </c>
      <c r="C36" s="267"/>
      <c r="D36" s="218">
        <v>21</v>
      </c>
      <c r="E36" s="263" t="s">
        <v>34</v>
      </c>
      <c r="F36" s="263">
        <v>8</v>
      </c>
      <c r="G36" s="311" t="s">
        <v>125</v>
      </c>
      <c r="H36" s="161" t="s">
        <v>19</v>
      </c>
      <c r="I36" s="173">
        <v>45392</v>
      </c>
      <c r="J36" s="149">
        <f>I36+12</f>
        <v>45404</v>
      </c>
      <c r="K36" s="149">
        <f>J36+3</f>
        <v>45407</v>
      </c>
      <c r="L36" s="174">
        <f>K36+30</f>
        <v>45437</v>
      </c>
      <c r="M36" s="147">
        <f>L36+15</f>
        <v>45452</v>
      </c>
      <c r="N36" s="149">
        <f>M36+12</f>
        <v>45464</v>
      </c>
      <c r="O36" s="174">
        <f>N36+15</f>
        <v>45479</v>
      </c>
      <c r="P36" s="175">
        <f>O36+7</f>
        <v>45486</v>
      </c>
      <c r="Q36" s="112">
        <f>P36+12</f>
        <v>45498</v>
      </c>
      <c r="R36" s="176"/>
      <c r="S36" s="115">
        <f>Q36+7</f>
        <v>45505</v>
      </c>
      <c r="T36" s="115">
        <f>S36+10</f>
        <v>45515</v>
      </c>
      <c r="U36" s="115">
        <f>T36+3</f>
        <v>45518</v>
      </c>
      <c r="V36" s="157">
        <f>U36+3</f>
        <v>45521</v>
      </c>
      <c r="W36" s="177">
        <f>V36+7</f>
        <v>45528</v>
      </c>
      <c r="X36" s="178">
        <f>W36+30</f>
        <v>45558</v>
      </c>
    </row>
    <row r="37" spans="1:24" s="154" customFormat="1" ht="15.75" thickBot="1">
      <c r="A37" s="306"/>
      <c r="B37" s="308"/>
      <c r="C37" s="201"/>
      <c r="D37" s="218"/>
      <c r="E37" s="201"/>
      <c r="F37" s="201"/>
      <c r="G37" s="247"/>
      <c r="H37" s="179" t="s">
        <v>20</v>
      </c>
      <c r="I37" s="180"/>
      <c r="J37" s="181"/>
      <c r="K37" s="181"/>
      <c r="L37" s="182"/>
      <c r="M37" s="180"/>
      <c r="N37" s="181"/>
      <c r="O37" s="182"/>
      <c r="P37" s="183"/>
      <c r="Q37" s="172"/>
      <c r="R37" s="181"/>
      <c r="S37" s="181"/>
      <c r="T37" s="181"/>
      <c r="U37" s="181"/>
      <c r="V37" s="182"/>
      <c r="W37" s="180"/>
      <c r="X37" s="184"/>
    </row>
    <row r="38" spans="1:24" s="154" customFormat="1" ht="15">
      <c r="A38" s="305">
        <v>9</v>
      </c>
      <c r="B38" s="307" t="s">
        <v>133</v>
      </c>
      <c r="C38" s="267"/>
      <c r="D38" s="218">
        <v>21</v>
      </c>
      <c r="E38" s="263" t="s">
        <v>34</v>
      </c>
      <c r="F38" s="263">
        <v>9</v>
      </c>
      <c r="G38" s="311" t="s">
        <v>125</v>
      </c>
      <c r="H38" s="161" t="s">
        <v>19</v>
      </c>
      <c r="I38" s="173">
        <v>45444</v>
      </c>
      <c r="J38" s="149">
        <f>I38+12</f>
        <v>45456</v>
      </c>
      <c r="K38" s="149">
        <f>J38+3</f>
        <v>45459</v>
      </c>
      <c r="L38" s="174">
        <f>K38+30</f>
        <v>45489</v>
      </c>
      <c r="M38" s="147">
        <f>L38+15</f>
        <v>45504</v>
      </c>
      <c r="N38" s="149">
        <f>M38+12</f>
        <v>45516</v>
      </c>
      <c r="O38" s="174">
        <f>N38+15</f>
        <v>45531</v>
      </c>
      <c r="P38" s="175">
        <f>O38+7</f>
        <v>45538</v>
      </c>
      <c r="Q38" s="112">
        <f>P38+12</f>
        <v>45550</v>
      </c>
      <c r="R38" s="176"/>
      <c r="S38" s="115">
        <f>Q38+7</f>
        <v>45557</v>
      </c>
      <c r="T38" s="115">
        <f>S38+10</f>
        <v>45567</v>
      </c>
      <c r="U38" s="115">
        <f>T38+3</f>
        <v>45570</v>
      </c>
      <c r="V38" s="157">
        <f>U38+3</f>
        <v>45573</v>
      </c>
      <c r="W38" s="177">
        <f>V38+7</f>
        <v>45580</v>
      </c>
      <c r="X38" s="178">
        <f>W38+30</f>
        <v>45610</v>
      </c>
    </row>
    <row r="39" spans="1:24" s="154" customFormat="1" ht="15.75" thickBot="1">
      <c r="A39" s="306"/>
      <c r="B39" s="308"/>
      <c r="C39" s="201"/>
      <c r="D39" s="218"/>
      <c r="E39" s="201"/>
      <c r="F39" s="201"/>
      <c r="G39" s="247"/>
      <c r="H39" s="179" t="s">
        <v>20</v>
      </c>
      <c r="I39" s="180" t="s">
        <v>31</v>
      </c>
      <c r="J39" s="181"/>
      <c r="K39" s="181"/>
      <c r="L39" s="182"/>
      <c r="M39" s="180"/>
      <c r="N39" s="181"/>
      <c r="O39" s="182"/>
      <c r="P39" s="183"/>
      <c r="Q39" s="171"/>
      <c r="R39" s="181"/>
      <c r="S39" s="181"/>
      <c r="T39" s="181"/>
      <c r="U39" s="181"/>
      <c r="V39" s="182"/>
      <c r="W39" s="180"/>
      <c r="X39" s="184"/>
    </row>
    <row r="40" spans="1:24" s="154" customFormat="1" ht="15">
      <c r="A40" s="305">
        <v>10</v>
      </c>
      <c r="B40" s="307" t="s">
        <v>134</v>
      </c>
      <c r="C40" s="267"/>
      <c r="D40" s="218">
        <v>21</v>
      </c>
      <c r="E40" s="263" t="s">
        <v>34</v>
      </c>
      <c r="F40" s="263">
        <v>10</v>
      </c>
      <c r="G40" s="311" t="s">
        <v>125</v>
      </c>
      <c r="H40" s="161" t="s">
        <v>19</v>
      </c>
      <c r="I40" s="173">
        <v>45352</v>
      </c>
      <c r="J40" s="149">
        <f>I40+12</f>
        <v>45364</v>
      </c>
      <c r="K40" s="149">
        <f>J40+3</f>
        <v>45367</v>
      </c>
      <c r="L40" s="174">
        <f>K40+30</f>
        <v>45397</v>
      </c>
      <c r="M40" s="147">
        <f>L40+15</f>
        <v>45412</v>
      </c>
      <c r="N40" s="149">
        <f>M40+12</f>
        <v>45424</v>
      </c>
      <c r="O40" s="174">
        <f>N40+15</f>
        <v>45439</v>
      </c>
      <c r="P40" s="175">
        <f>O40+7</f>
        <v>45446</v>
      </c>
      <c r="Q40" s="112">
        <f>P40+12</f>
        <v>45458</v>
      </c>
      <c r="R40" s="176"/>
      <c r="S40" s="115">
        <f>Q40+7</f>
        <v>45465</v>
      </c>
      <c r="T40" s="115">
        <f>S40+10</f>
        <v>45475</v>
      </c>
      <c r="U40" s="115">
        <f>T40+3</f>
        <v>45478</v>
      </c>
      <c r="V40" s="157">
        <f>U40+3</f>
        <v>45481</v>
      </c>
      <c r="W40" s="177">
        <f>V40+7</f>
        <v>45488</v>
      </c>
      <c r="X40" s="178">
        <f>W40+30</f>
        <v>45518</v>
      </c>
    </row>
    <row r="41" spans="1:24" s="154" customFormat="1" ht="15.75" thickBot="1">
      <c r="A41" s="306"/>
      <c r="B41" s="308"/>
      <c r="C41" s="201"/>
      <c r="D41" s="218"/>
      <c r="E41" s="201"/>
      <c r="F41" s="201"/>
      <c r="G41" s="247"/>
      <c r="H41" s="179" t="s">
        <v>20</v>
      </c>
      <c r="I41" s="180"/>
      <c r="J41" s="181"/>
      <c r="K41" s="181"/>
      <c r="L41" s="182"/>
      <c r="M41" s="180"/>
      <c r="N41" s="181"/>
      <c r="O41" s="182"/>
      <c r="P41" s="183"/>
      <c r="Q41" s="171"/>
      <c r="R41" s="181"/>
      <c r="S41" s="181"/>
      <c r="T41" s="181"/>
      <c r="U41" s="181"/>
      <c r="V41" s="182"/>
      <c r="W41" s="180"/>
      <c r="X41" s="184"/>
    </row>
    <row r="42" spans="1:24" s="154" customFormat="1" ht="15">
      <c r="A42" s="305">
        <v>11</v>
      </c>
      <c r="B42" s="259"/>
      <c r="C42" s="267"/>
      <c r="D42" s="218">
        <v>21</v>
      </c>
      <c r="E42" s="263" t="s">
        <v>34</v>
      </c>
      <c r="F42" s="263">
        <v>11</v>
      </c>
      <c r="G42" s="311" t="s">
        <v>125</v>
      </c>
      <c r="H42" s="161" t="s">
        <v>19</v>
      </c>
      <c r="I42" s="173">
        <v>45352</v>
      </c>
      <c r="J42" s="149">
        <f>I42+12</f>
        <v>45364</v>
      </c>
      <c r="K42" s="149">
        <f>J42+3</f>
        <v>45367</v>
      </c>
      <c r="L42" s="174">
        <f>K42+30</f>
        <v>45397</v>
      </c>
      <c r="M42" s="147">
        <f>L42+15</f>
        <v>45412</v>
      </c>
      <c r="N42" s="149">
        <f>M42+12</f>
        <v>45424</v>
      </c>
      <c r="O42" s="174">
        <f>N42+15</f>
        <v>45439</v>
      </c>
      <c r="P42" s="175">
        <f>O42+7</f>
        <v>45446</v>
      </c>
      <c r="Q42" s="112">
        <f>P42+12</f>
        <v>45458</v>
      </c>
      <c r="R42" s="176"/>
      <c r="S42" s="115">
        <f>Q42+7</f>
        <v>45465</v>
      </c>
      <c r="T42" s="115">
        <f>S42+10</f>
        <v>45475</v>
      </c>
      <c r="U42" s="115">
        <f>T42+3</f>
        <v>45478</v>
      </c>
      <c r="V42" s="157">
        <f>U42+3</f>
        <v>45481</v>
      </c>
      <c r="W42" s="177">
        <f>V42+7</f>
        <v>45488</v>
      </c>
      <c r="X42" s="178">
        <f>W42+30</f>
        <v>45518</v>
      </c>
    </row>
    <row r="43" spans="1:24" s="154" customFormat="1" ht="15.75" thickBot="1">
      <c r="A43" s="306"/>
      <c r="B43" s="215"/>
      <c r="C43" s="201"/>
      <c r="D43" s="218"/>
      <c r="E43" s="201"/>
      <c r="F43" s="201"/>
      <c r="G43" s="247"/>
      <c r="H43" s="179" t="s">
        <v>20</v>
      </c>
      <c r="I43" s="180"/>
      <c r="J43" s="181"/>
      <c r="K43" s="181"/>
      <c r="L43" s="182"/>
      <c r="M43" s="180"/>
      <c r="N43" s="181"/>
      <c r="O43" s="182"/>
      <c r="P43" s="183"/>
      <c r="Q43" s="171"/>
      <c r="R43" s="181"/>
      <c r="S43" s="181"/>
      <c r="T43" s="181"/>
      <c r="U43" s="181"/>
      <c r="V43" s="182"/>
      <c r="W43" s="180"/>
      <c r="X43" s="184"/>
    </row>
    <row r="44" spans="1:24" s="22" customFormat="1" ht="15">
      <c r="A44" s="305">
        <v>12</v>
      </c>
      <c r="B44" s="259"/>
      <c r="C44" s="267"/>
      <c r="D44" s="218">
        <v>21</v>
      </c>
      <c r="E44" s="263" t="s">
        <v>34</v>
      </c>
      <c r="F44" s="263">
        <v>12</v>
      </c>
      <c r="G44" s="311" t="s">
        <v>125</v>
      </c>
      <c r="H44" s="80" t="s">
        <v>19</v>
      </c>
      <c r="I44" s="110"/>
      <c r="J44" s="102"/>
      <c r="K44" s="102"/>
      <c r="L44" s="103"/>
      <c r="M44" s="101"/>
      <c r="N44" s="102"/>
      <c r="O44" s="103"/>
      <c r="P44" s="111"/>
      <c r="Q44" s="112"/>
      <c r="R44" s="113"/>
      <c r="S44" s="114"/>
      <c r="T44" s="114"/>
      <c r="U44" s="115"/>
      <c r="V44" s="116"/>
      <c r="W44" s="104"/>
      <c r="X44" s="105"/>
    </row>
    <row r="45" spans="1:24" s="22" customFormat="1" ht="15.75" thickBot="1">
      <c r="A45" s="306"/>
      <c r="B45" s="215"/>
      <c r="C45" s="201"/>
      <c r="D45" s="218"/>
      <c r="E45" s="201"/>
      <c r="F45" s="201"/>
      <c r="G45" s="247"/>
      <c r="H45" s="66" t="s">
        <v>20</v>
      </c>
      <c r="I45" s="106"/>
      <c r="J45" s="107"/>
      <c r="K45" s="107"/>
      <c r="L45" s="108"/>
      <c r="M45" s="106"/>
      <c r="N45" s="107"/>
      <c r="O45" s="108"/>
      <c r="P45" s="117"/>
      <c r="Q45" s="118"/>
      <c r="R45" s="107"/>
      <c r="S45" s="107"/>
      <c r="T45" s="107"/>
      <c r="U45" s="107"/>
      <c r="V45" s="108"/>
      <c r="W45" s="106"/>
      <c r="X45" s="109"/>
    </row>
    <row r="46" spans="1:24" s="22" customFormat="1" ht="15.75" thickBot="1">
      <c r="A46" s="86"/>
      <c r="B46" s="87" t="s">
        <v>2</v>
      </c>
      <c r="C46" s="153"/>
      <c r="D46" s="82"/>
      <c r="E46" s="74"/>
      <c r="F46" s="74"/>
      <c r="G46" s="75"/>
      <c r="H46" s="65"/>
      <c r="I46" s="68"/>
      <c r="J46" s="61"/>
      <c r="K46" s="61"/>
      <c r="L46" s="62"/>
      <c r="M46" s="69"/>
      <c r="N46" s="70"/>
      <c r="O46" s="71"/>
      <c r="P46" s="81"/>
      <c r="Q46" s="81"/>
      <c r="R46" s="70"/>
      <c r="S46" s="70"/>
      <c r="T46" s="70"/>
      <c r="U46" s="72"/>
      <c r="V46" s="90"/>
      <c r="W46" s="63"/>
      <c r="X46" s="64"/>
    </row>
    <row r="47" spans="17:27" s="22" customFormat="1" ht="14.25">
      <c r="Q47" s="38"/>
      <c r="W47" s="24"/>
      <c r="X47" s="24"/>
      <c r="AA47" s="23"/>
    </row>
    <row r="48" spans="23:25" s="22" customFormat="1" ht="14.25">
      <c r="W48" s="24"/>
      <c r="X48" s="24"/>
      <c r="Y48" s="24"/>
    </row>
    <row r="49" spans="11:26" s="22" customFormat="1" ht="14.25">
      <c r="K49" s="2"/>
      <c r="L49" s="2"/>
      <c r="M49" s="2"/>
      <c r="N49" s="2"/>
      <c r="O49" s="2"/>
      <c r="P49" s="2"/>
      <c r="Q49" s="2"/>
      <c r="R49" s="2"/>
      <c r="S49" s="2"/>
      <c r="T49" s="2"/>
      <c r="V49" s="35"/>
      <c r="W49" s="24"/>
      <c r="X49" s="24"/>
      <c r="Z49" s="23"/>
    </row>
    <row r="50" spans="7:25" ht="24" thickBot="1">
      <c r="G50" s="246" t="s">
        <v>95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U50" s="35"/>
      <c r="V50" s="35"/>
      <c r="W50" s="24"/>
      <c r="Y50" s="22"/>
    </row>
    <row r="51" spans="1:23" ht="49.5" customHeight="1" thickBot="1">
      <c r="A51" s="219" t="s">
        <v>18</v>
      </c>
      <c r="B51" s="234"/>
      <c r="C51" s="234"/>
      <c r="D51" s="234"/>
      <c r="E51" s="234"/>
      <c r="F51" s="234"/>
      <c r="G51" s="220"/>
      <c r="H51" s="228" t="s">
        <v>21</v>
      </c>
      <c r="I51" s="219" t="s">
        <v>71</v>
      </c>
      <c r="J51" s="234"/>
      <c r="K51" s="234"/>
      <c r="L51" s="220"/>
      <c r="M51" s="243" t="s">
        <v>23</v>
      </c>
      <c r="N51" s="244"/>
      <c r="O51" s="245"/>
      <c r="P51" s="219" t="s">
        <v>0</v>
      </c>
      <c r="Q51" s="234"/>
      <c r="R51" s="234"/>
      <c r="S51" s="234"/>
      <c r="T51" s="234"/>
      <c r="U51" s="220"/>
      <c r="V51" s="219" t="s">
        <v>51</v>
      </c>
      <c r="W51" s="220"/>
    </row>
    <row r="52" spans="1:23" s="22" customFormat="1" ht="78">
      <c r="A52" s="204" t="s">
        <v>16</v>
      </c>
      <c r="B52" s="206" t="s">
        <v>17</v>
      </c>
      <c r="C52" s="206" t="s">
        <v>36</v>
      </c>
      <c r="D52" s="206" t="s">
        <v>7</v>
      </c>
      <c r="E52" s="206" t="s">
        <v>33</v>
      </c>
      <c r="F52" s="206" t="s">
        <v>9</v>
      </c>
      <c r="G52" s="261" t="s">
        <v>25</v>
      </c>
      <c r="H52" s="229"/>
      <c r="I52" s="241" t="s">
        <v>91</v>
      </c>
      <c r="J52" s="77" t="s">
        <v>90</v>
      </c>
      <c r="K52" s="36" t="s">
        <v>89</v>
      </c>
      <c r="L52" s="55" t="s">
        <v>15</v>
      </c>
      <c r="M52" s="13" t="s">
        <v>82</v>
      </c>
      <c r="N52" s="14" t="s">
        <v>81</v>
      </c>
      <c r="O52" s="15" t="s">
        <v>48</v>
      </c>
      <c r="P52" s="56" t="s">
        <v>84</v>
      </c>
      <c r="Q52" s="36" t="s">
        <v>83</v>
      </c>
      <c r="R52" s="237" t="s">
        <v>5</v>
      </c>
      <c r="S52" s="36" t="s">
        <v>85</v>
      </c>
      <c r="T52" s="36" t="s">
        <v>75</v>
      </c>
      <c r="U52" s="55" t="s">
        <v>74</v>
      </c>
      <c r="V52" s="239" t="s">
        <v>6</v>
      </c>
      <c r="W52" s="235" t="s">
        <v>37</v>
      </c>
    </row>
    <row r="53" spans="1:23" s="22" customFormat="1" ht="16.5" customHeight="1">
      <c r="A53" s="205"/>
      <c r="B53" s="207"/>
      <c r="C53" s="207"/>
      <c r="D53" s="207"/>
      <c r="E53" s="207"/>
      <c r="F53" s="207"/>
      <c r="G53" s="262"/>
      <c r="H53" s="229"/>
      <c r="I53" s="242"/>
      <c r="J53" s="142" t="s">
        <v>40</v>
      </c>
      <c r="K53" s="142" t="s">
        <v>43</v>
      </c>
      <c r="L53" s="143" t="s">
        <v>42</v>
      </c>
      <c r="M53" s="144" t="s">
        <v>77</v>
      </c>
      <c r="N53" s="145" t="s">
        <v>40</v>
      </c>
      <c r="O53" s="146" t="s">
        <v>42</v>
      </c>
      <c r="P53" s="91" t="s">
        <v>70</v>
      </c>
      <c r="Q53" s="83" t="s">
        <v>40</v>
      </c>
      <c r="R53" s="238"/>
      <c r="S53" s="92" t="s">
        <v>43</v>
      </c>
      <c r="T53" s="83" t="s">
        <v>43</v>
      </c>
      <c r="U53" s="93" t="s">
        <v>72</v>
      </c>
      <c r="V53" s="240"/>
      <c r="W53" s="236"/>
    </row>
    <row r="54" spans="1:23" s="154" customFormat="1" ht="16.5" customHeight="1">
      <c r="A54" s="256">
        <v>1</v>
      </c>
      <c r="B54" s="203"/>
      <c r="C54" s="258"/>
      <c r="D54" s="259">
        <v>21</v>
      </c>
      <c r="E54" s="259" t="s">
        <v>34</v>
      </c>
      <c r="F54" s="259">
        <v>1</v>
      </c>
      <c r="G54" s="263" t="s">
        <v>92</v>
      </c>
      <c r="H54" s="80" t="s">
        <v>19</v>
      </c>
      <c r="I54" s="147">
        <v>45337</v>
      </c>
      <c r="J54" s="148">
        <f>I54+12</f>
        <v>45349</v>
      </c>
      <c r="K54" s="149">
        <f>J54+3</f>
        <v>45352</v>
      </c>
      <c r="L54" s="150">
        <f>K54+15</f>
        <v>45367</v>
      </c>
      <c r="M54" s="147">
        <f>L54+5</f>
        <v>45372</v>
      </c>
      <c r="N54" s="148">
        <f>M54+12</f>
        <v>45384</v>
      </c>
      <c r="O54" s="150">
        <f>N54+15</f>
        <v>45399</v>
      </c>
      <c r="P54" s="147">
        <f>O54+5</f>
        <v>45404</v>
      </c>
      <c r="Q54" s="151">
        <f>P54+12</f>
        <v>45416</v>
      </c>
      <c r="R54" s="148">
        <v>806000006</v>
      </c>
      <c r="S54" s="149">
        <f>Q54+3</f>
        <v>45419</v>
      </c>
      <c r="T54" s="149">
        <f>S54+3</f>
        <v>45422</v>
      </c>
      <c r="U54" s="150">
        <f>T54+5</f>
        <v>45427</v>
      </c>
      <c r="V54" s="147"/>
      <c r="W54" s="150"/>
    </row>
    <row r="55" spans="1:23" s="154" customFormat="1" ht="16.5" customHeight="1" thickBot="1">
      <c r="A55" s="257"/>
      <c r="B55" s="195"/>
      <c r="C55" s="215"/>
      <c r="D55" s="268"/>
      <c r="E55" s="215"/>
      <c r="F55" s="215"/>
      <c r="G55" s="201"/>
      <c r="H55" s="155" t="s">
        <v>20</v>
      </c>
      <c r="I55" s="119"/>
      <c r="J55" s="120"/>
      <c r="K55" s="121"/>
      <c r="L55" s="122"/>
      <c r="M55" s="119"/>
      <c r="N55" s="120"/>
      <c r="O55" s="122"/>
      <c r="P55" s="119"/>
      <c r="Q55" s="121"/>
      <c r="R55" s="120"/>
      <c r="S55" s="121"/>
      <c r="T55" s="121"/>
      <c r="U55" s="122"/>
      <c r="V55" s="119"/>
      <c r="W55" s="122"/>
    </row>
    <row r="56" spans="1:23" s="154" customFormat="1" ht="16.5" customHeight="1">
      <c r="A56" s="256">
        <v>2</v>
      </c>
      <c r="B56" s="203"/>
      <c r="C56" s="258"/>
      <c r="D56" s="322">
        <v>21</v>
      </c>
      <c r="E56" s="264" t="s">
        <v>34</v>
      </c>
      <c r="F56" s="259">
        <v>2</v>
      </c>
      <c r="G56" s="202" t="s">
        <v>92</v>
      </c>
      <c r="H56" s="80" t="s">
        <v>19</v>
      </c>
      <c r="I56" s="147">
        <v>45337</v>
      </c>
      <c r="J56" s="148">
        <f>I56+12</f>
        <v>45349</v>
      </c>
      <c r="K56" s="149">
        <f>J56+3</f>
        <v>45352</v>
      </c>
      <c r="L56" s="150">
        <f>K56+15</f>
        <v>45367</v>
      </c>
      <c r="M56" s="147">
        <f>L56+5</f>
        <v>45372</v>
      </c>
      <c r="N56" s="148">
        <f>M56+12</f>
        <v>45384</v>
      </c>
      <c r="O56" s="150">
        <f>N56+15</f>
        <v>45399</v>
      </c>
      <c r="P56" s="147">
        <f>O56+5</f>
        <v>45404</v>
      </c>
      <c r="Q56" s="151">
        <f>P56+12</f>
        <v>45416</v>
      </c>
      <c r="R56" s="148">
        <v>806000006</v>
      </c>
      <c r="S56" s="149">
        <f>Q56+3</f>
        <v>45419</v>
      </c>
      <c r="T56" s="149">
        <f>S56+3</f>
        <v>45422</v>
      </c>
      <c r="U56" s="150">
        <f>T56+5</f>
        <v>45427</v>
      </c>
      <c r="V56" s="147"/>
      <c r="W56" s="150"/>
    </row>
    <row r="57" spans="1:23" s="154" customFormat="1" ht="16.5" customHeight="1" thickBot="1">
      <c r="A57" s="257"/>
      <c r="B57" s="195"/>
      <c r="C57" s="215"/>
      <c r="D57" s="323"/>
      <c r="E57" s="202"/>
      <c r="F57" s="215"/>
      <c r="G57" s="202"/>
      <c r="H57" s="155" t="s">
        <v>20</v>
      </c>
      <c r="I57" s="119"/>
      <c r="J57" s="120"/>
      <c r="K57" s="121"/>
      <c r="L57" s="122"/>
      <c r="M57" s="119"/>
      <c r="N57" s="120"/>
      <c r="O57" s="122"/>
      <c r="P57" s="119"/>
      <c r="Q57" s="121"/>
      <c r="R57" s="120"/>
      <c r="S57" s="121"/>
      <c r="T57" s="121"/>
      <c r="U57" s="122"/>
      <c r="V57" s="119"/>
      <c r="W57" s="122"/>
    </row>
    <row r="58" spans="1:23" s="154" customFormat="1" ht="16.5" customHeight="1">
      <c r="A58" s="256">
        <v>12</v>
      </c>
      <c r="B58" s="203"/>
      <c r="C58" s="258"/>
      <c r="D58" s="322">
        <v>21</v>
      </c>
      <c r="E58" s="264" t="s">
        <v>34</v>
      </c>
      <c r="F58" s="259">
        <v>3</v>
      </c>
      <c r="G58" s="202" t="s">
        <v>92</v>
      </c>
      <c r="H58" s="80" t="s">
        <v>19</v>
      </c>
      <c r="I58" s="147">
        <v>45337</v>
      </c>
      <c r="J58" s="148">
        <f>I58+12</f>
        <v>45349</v>
      </c>
      <c r="K58" s="149">
        <f>J58+3</f>
        <v>45352</v>
      </c>
      <c r="L58" s="150">
        <f>K58+15</f>
        <v>45367</v>
      </c>
      <c r="M58" s="147">
        <f>L58+5</f>
        <v>45372</v>
      </c>
      <c r="N58" s="148">
        <f>M58+12</f>
        <v>45384</v>
      </c>
      <c r="O58" s="150">
        <f>N58+15</f>
        <v>45399</v>
      </c>
      <c r="P58" s="147">
        <f>O58+5</f>
        <v>45404</v>
      </c>
      <c r="Q58" s="151">
        <f>P58+12</f>
        <v>45416</v>
      </c>
      <c r="R58" s="148">
        <v>806000017</v>
      </c>
      <c r="S58" s="149">
        <f>Q58+3</f>
        <v>45419</v>
      </c>
      <c r="T58" s="149">
        <f>S58+3</f>
        <v>45422</v>
      </c>
      <c r="U58" s="150">
        <f>T58+5</f>
        <v>45427</v>
      </c>
      <c r="V58" s="147"/>
      <c r="W58" s="150"/>
    </row>
    <row r="59" spans="1:23" s="154" customFormat="1" ht="16.5" customHeight="1" thickBot="1">
      <c r="A59" s="257"/>
      <c r="B59" s="195"/>
      <c r="C59" s="215"/>
      <c r="D59" s="323"/>
      <c r="E59" s="202"/>
      <c r="F59" s="215"/>
      <c r="G59" s="202"/>
      <c r="H59" s="155" t="s">
        <v>20</v>
      </c>
      <c r="I59" s="119"/>
      <c r="J59" s="120"/>
      <c r="K59" s="121"/>
      <c r="L59" s="122"/>
      <c r="M59" s="119"/>
      <c r="N59" s="120"/>
      <c r="O59" s="122"/>
      <c r="P59" s="119"/>
      <c r="Q59" s="121"/>
      <c r="R59" s="120"/>
      <c r="S59" s="121"/>
      <c r="T59" s="121"/>
      <c r="U59" s="122"/>
      <c r="V59" s="119"/>
      <c r="W59" s="122"/>
    </row>
    <row r="60" spans="1:23" s="22" customFormat="1" ht="15" thickBot="1">
      <c r="A60" s="84"/>
      <c r="B60" s="85" t="s">
        <v>2</v>
      </c>
      <c r="C60" s="100">
        <f>SUM(C54:C59)</f>
        <v>0</v>
      </c>
      <c r="D60" s="16"/>
      <c r="E60" s="59"/>
      <c r="F60" s="59"/>
      <c r="G60" s="60"/>
      <c r="H60" s="67"/>
      <c r="I60" s="68"/>
      <c r="J60" s="68"/>
      <c r="K60" s="61"/>
      <c r="L60" s="62"/>
      <c r="M60" s="63"/>
      <c r="N60" s="68"/>
      <c r="O60" s="64"/>
      <c r="P60" s="63"/>
      <c r="Q60" s="61"/>
      <c r="R60" s="73"/>
      <c r="S60" s="70"/>
      <c r="T60" s="70"/>
      <c r="U60" s="71"/>
      <c r="V60" s="63"/>
      <c r="W60" s="64"/>
    </row>
  </sheetData>
  <sheetProtection/>
  <mergeCells count="145">
    <mergeCell ref="E58:E59"/>
    <mergeCell ref="F58:F59"/>
    <mergeCell ref="A56:A57"/>
    <mergeCell ref="B56:B57"/>
    <mergeCell ref="C56:C57"/>
    <mergeCell ref="D56:D57"/>
    <mergeCell ref="E56:E57"/>
    <mergeCell ref="G58:G59"/>
    <mergeCell ref="A58:A59"/>
    <mergeCell ref="B58:B59"/>
    <mergeCell ref="C58:C59"/>
    <mergeCell ref="D58:D59"/>
    <mergeCell ref="V52:V53"/>
    <mergeCell ref="F56:F57"/>
    <mergeCell ref="G56:G57"/>
    <mergeCell ref="A54:A55"/>
    <mergeCell ref="B54:B55"/>
    <mergeCell ref="C54:C55"/>
    <mergeCell ref="D54:D55"/>
    <mergeCell ref="E54:E55"/>
    <mergeCell ref="F54:F55"/>
    <mergeCell ref="G54:G55"/>
    <mergeCell ref="G50:Q50"/>
    <mergeCell ref="C22:C23"/>
    <mergeCell ref="D44:D45"/>
    <mergeCell ref="V51:W51"/>
    <mergeCell ref="A52:A53"/>
    <mergeCell ref="B52:B53"/>
    <mergeCell ref="C52:C53"/>
    <mergeCell ref="D52:D53"/>
    <mergeCell ref="W52:W53"/>
    <mergeCell ref="E52:E53"/>
    <mergeCell ref="A51:G51"/>
    <mergeCell ref="H51:H53"/>
    <mergeCell ref="I51:L51"/>
    <mergeCell ref="M51:O51"/>
    <mergeCell ref="P51:U51"/>
    <mergeCell ref="R52:R53"/>
    <mergeCell ref="F52:F53"/>
    <mergeCell ref="G52:G53"/>
    <mergeCell ref="I52:I53"/>
    <mergeCell ref="A44:A45"/>
    <mergeCell ref="C44:C45"/>
    <mergeCell ref="C8:I8"/>
    <mergeCell ref="G18:G19"/>
    <mergeCell ref="A22:A23"/>
    <mergeCell ref="B22:B23"/>
    <mergeCell ref="C9:I9"/>
    <mergeCell ref="A18:A19"/>
    <mergeCell ref="G44:G45"/>
    <mergeCell ref="C11:I11"/>
    <mergeCell ref="R18:R19"/>
    <mergeCell ref="W18:W19"/>
    <mergeCell ref="P17:V17"/>
    <mergeCell ref="H17:H19"/>
    <mergeCell ref="M17:O17"/>
    <mergeCell ref="A17:G17"/>
    <mergeCell ref="W17:X17"/>
    <mergeCell ref="X18:X19"/>
    <mergeCell ref="I18:I19"/>
    <mergeCell ref="I17:L17"/>
    <mergeCell ref="F44:F45"/>
    <mergeCell ref="B18:B19"/>
    <mergeCell ref="F18:F19"/>
    <mergeCell ref="E18:E19"/>
    <mergeCell ref="C18:C19"/>
    <mergeCell ref="E44:E45"/>
    <mergeCell ref="D22:D23"/>
    <mergeCell ref="B44:B45"/>
    <mergeCell ref="G22:G23"/>
    <mergeCell ref="G38:G39"/>
    <mergeCell ref="C40:C41"/>
    <mergeCell ref="D40:D41"/>
    <mergeCell ref="E40:E41"/>
    <mergeCell ref="F40:F41"/>
    <mergeCell ref="G32:G33"/>
    <mergeCell ref="G34:G35"/>
    <mergeCell ref="G36:G37"/>
    <mergeCell ref="C10:I10"/>
    <mergeCell ref="D18:D19"/>
    <mergeCell ref="C12:I12"/>
    <mergeCell ref="E22:E23"/>
    <mergeCell ref="F22:F23"/>
    <mergeCell ref="G42:G43"/>
    <mergeCell ref="G24:G25"/>
    <mergeCell ref="G26:G27"/>
    <mergeCell ref="G28:G29"/>
    <mergeCell ref="G30:G31"/>
    <mergeCell ref="A38:A39"/>
    <mergeCell ref="B38:B39"/>
    <mergeCell ref="C38:C39"/>
    <mergeCell ref="D38:D39"/>
    <mergeCell ref="E38:E39"/>
    <mergeCell ref="G40:G41"/>
    <mergeCell ref="A40:A41"/>
    <mergeCell ref="B40:B41"/>
    <mergeCell ref="F38:F39"/>
    <mergeCell ref="A42:A43"/>
    <mergeCell ref="B42:B43"/>
    <mergeCell ref="C42:C43"/>
    <mergeCell ref="D42:D43"/>
    <mergeCell ref="E42:E43"/>
    <mergeCell ref="F42:F4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A36:A37"/>
    <mergeCell ref="B36:B37"/>
    <mergeCell ref="C36:C37"/>
    <mergeCell ref="D36:D37"/>
    <mergeCell ref="E36:E37"/>
    <mergeCell ref="F36:F37"/>
  </mergeCells>
  <printOptions/>
  <pageMargins left="0.2362204724409449" right="0.2362204724409449" top="0.48" bottom="0.19" header="0.31496062992125984" footer="0.16"/>
  <pageSetup horizontalDpi="600" verticalDpi="600" orientation="landscape" paperSize="9" r:id="rId1"/>
  <headerFooter>
    <oddFooter>&amp;R&amp;P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2024-01-25T12:17:07Z</cp:lastPrinted>
  <dcterms:created xsi:type="dcterms:W3CDTF">2010-02-02T07:04:36Z</dcterms:created>
  <dcterms:modified xsi:type="dcterms:W3CDTF">2024-01-25T12:18:10Z</dcterms:modified>
  <cp:category/>
  <cp:version/>
  <cp:contentType/>
  <cp:contentStatus/>
</cp:coreProperties>
</file>