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J29" i="1" l="1"/>
  <c r="J27" i="1"/>
  <c r="J25" i="1"/>
  <c r="J23" i="1"/>
  <c r="J21" i="1"/>
  <c r="J19" i="1"/>
  <c r="J55" i="1" l="1"/>
  <c r="K55" i="1" s="1"/>
  <c r="L55" i="1" s="1"/>
  <c r="M55" i="1" s="1"/>
  <c r="N55" i="1" s="1"/>
  <c r="O55" i="1" s="1"/>
  <c r="P55" i="1" s="1"/>
  <c r="Q55" i="1" s="1"/>
  <c r="S55" i="1" s="1"/>
  <c r="T55" i="1" s="1"/>
  <c r="U55" i="1" s="1"/>
  <c r="V55" i="1" s="1"/>
  <c r="K29" i="1"/>
  <c r="L29" i="1" s="1"/>
  <c r="M29" i="1" s="1"/>
  <c r="N29" i="1" s="1"/>
  <c r="O29" i="1" s="1"/>
  <c r="P29" i="1" s="1"/>
  <c r="Q29" i="1" s="1"/>
  <c r="S29" i="1" s="1"/>
  <c r="T29" i="1" s="1"/>
  <c r="U29" i="1" s="1"/>
  <c r="V29" i="1" s="1"/>
  <c r="W29" i="1" s="1"/>
  <c r="K27" i="1"/>
  <c r="L27" i="1" s="1"/>
  <c r="M27" i="1" s="1"/>
  <c r="N27" i="1" s="1"/>
  <c r="O27" i="1" s="1"/>
  <c r="P27" i="1" s="1"/>
  <c r="Q27" i="1" s="1"/>
  <c r="S27" i="1" s="1"/>
  <c r="T27" i="1" s="1"/>
  <c r="U27" i="1" s="1"/>
  <c r="V27" i="1" s="1"/>
  <c r="W27" i="1" s="1"/>
  <c r="K25" i="1"/>
  <c r="L25" i="1" s="1"/>
  <c r="M25" i="1" s="1"/>
  <c r="N25" i="1" s="1"/>
  <c r="O25" i="1" s="1"/>
  <c r="P25" i="1" s="1"/>
  <c r="Q25" i="1" s="1"/>
  <c r="S25" i="1" s="1"/>
  <c r="T25" i="1" s="1"/>
  <c r="U25" i="1" s="1"/>
  <c r="V25" i="1" s="1"/>
  <c r="W25" i="1" s="1"/>
  <c r="K23" i="1"/>
  <c r="L23" i="1" s="1"/>
  <c r="M23" i="1" s="1"/>
  <c r="N23" i="1" s="1"/>
  <c r="O23" i="1" s="1"/>
  <c r="P23" i="1" s="1"/>
  <c r="Q23" i="1" s="1"/>
  <c r="S23" i="1" s="1"/>
  <c r="T23" i="1" s="1"/>
  <c r="U23" i="1" s="1"/>
  <c r="V23" i="1" s="1"/>
  <c r="W23" i="1" s="1"/>
  <c r="K21" i="1"/>
  <c r="L21" i="1" s="1"/>
  <c r="M21" i="1" s="1"/>
  <c r="N21" i="1" s="1"/>
  <c r="O21" i="1" s="1"/>
  <c r="P21" i="1" s="1"/>
  <c r="Q21" i="1" s="1"/>
  <c r="S21" i="1" s="1"/>
  <c r="T21" i="1" s="1"/>
  <c r="U21" i="1" s="1"/>
  <c r="V21" i="1" s="1"/>
  <c r="W21" i="1" s="1"/>
  <c r="K19" i="1"/>
  <c r="L19" i="1" s="1"/>
  <c r="M19" i="1" s="1"/>
  <c r="N19" i="1" s="1"/>
  <c r="O19" i="1" s="1"/>
  <c r="P19" i="1" s="1"/>
  <c r="Q19" i="1" s="1"/>
  <c r="S19" i="1" s="1"/>
  <c r="T19" i="1" s="1"/>
  <c r="U19" i="1" s="1"/>
  <c r="V19" i="1" s="1"/>
  <c r="W19" i="1" s="1"/>
</calcChain>
</file>

<file path=xl/sharedStrings.xml><?xml version="1.0" encoding="utf-8"?>
<sst xmlns="http://schemas.openxmlformats.org/spreadsheetml/2006/main" count="217" uniqueCount="120">
  <si>
    <t>Autorité contractante :</t>
  </si>
  <si>
    <t>Ministère du Budget</t>
  </si>
  <si>
    <t>Exercice budgétaire:</t>
  </si>
  <si>
    <t>Ordonnateur:</t>
  </si>
  <si>
    <t>Ministre du Budget</t>
  </si>
  <si>
    <t>Journaux  de publication  de référence et site Internet:</t>
  </si>
  <si>
    <t>3 journaux, site Ministère, site ARMP</t>
  </si>
  <si>
    <t>Autorité approbatrice:</t>
  </si>
  <si>
    <t>DNCMP</t>
  </si>
  <si>
    <t>IDENTIFICATION DU PROJET / MARCHE</t>
  </si>
  <si>
    <t xml:space="preserve"> Prévisions et Réalisations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</si>
  <si>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</si>
  <si>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</si>
  <si>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</si>
  <si>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</si>
  <si>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</si>
  <si>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</si>
  <si>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</si>
  <si>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</si>
  <si>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</si>
  <si>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</si>
  <si>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Publication attribution/Notification provisoire</t>
  </si>
  <si>
    <t>Mise en forme du projet de contrat</t>
  </si>
  <si>
    <t>Notification du marché approuvé</t>
  </si>
  <si>
    <t>Date début travaux</t>
  </si>
  <si>
    <t>Date fin travaux</t>
  </si>
  <si>
    <t>3 j</t>
  </si>
  <si>
    <t>15 j</t>
  </si>
  <si>
    <t>3 ou 5 j</t>
  </si>
  <si>
    <t>BND</t>
  </si>
  <si>
    <t>DC</t>
  </si>
  <si>
    <t>Prévisions</t>
  </si>
  <si>
    <t>Réalisations</t>
  </si>
  <si>
    <t>Coût Total</t>
  </si>
  <si>
    <t>Approbation du plan de passation des marchés</t>
  </si>
  <si>
    <t>Autorité Approbatrice</t>
  </si>
  <si>
    <t>PTF : Partenaire Technique et Financier</t>
  </si>
  <si>
    <t>Mode de Passation</t>
  </si>
  <si>
    <t>Code Marché</t>
  </si>
  <si>
    <t>Nature de Marché</t>
  </si>
  <si>
    <t>TDR : Terme de référence</t>
  </si>
  <si>
    <t>AOO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</si>
  <si>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</si>
  <si>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</si>
  <si>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</si>
  <si>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</si>
  <si>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</si>
  <si>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</si>
  <si>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</si>
  <si>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</si>
  <si>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</si>
  <si>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</si>
  <si>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</si>
  <si>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</si>
  <si>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</si>
  <si>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</si>
  <si>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</si>
  <si>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</si>
  <si>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</si>
  <si>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</si>
  <si>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Partenariats Public-Privé</t>
  </si>
  <si>
    <t>CPM : Commission de Passation des Marchés</t>
  </si>
  <si>
    <t>Demande de Cotation</t>
  </si>
  <si>
    <t xml:space="preserve">ANO : Avis de Non Objection </t>
  </si>
  <si>
    <t>MARCHES DE FOURNITURE SANS PRE QUALIFICATION</t>
  </si>
  <si>
    <t>PHASE 1 : PROCEDURE D'APPEL D'OFFRES</t>
  </si>
  <si>
    <t>Elaboration du DAO</t>
  </si>
  <si>
    <t>Non Objection sur DAO</t>
  </si>
  <si>
    <t xml:space="preserve">Publication  AAO   </t>
  </si>
  <si>
    <t>Date limite dépôt Offres</t>
  </si>
  <si>
    <t>Ouverture /Evaluation des offres</t>
  </si>
  <si>
    <t>Non Objection sur Rap. d'Evaluation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</si>
  <si>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</si>
  <si>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</si>
  <si>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</si>
  <si>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</si>
  <si>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</si>
  <si>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12 j</t>
  </si>
  <si>
    <t>30 ou 45 j</t>
  </si>
  <si>
    <t>7 j</t>
  </si>
  <si>
    <t>10 j</t>
  </si>
  <si>
    <t>Achat Pré-Imprimés</t>
  </si>
  <si>
    <t>Achat De Fournitures Et Petits Matériels Bureau</t>
  </si>
  <si>
    <t>Achats Fournitures Informatiques</t>
  </si>
  <si>
    <t>Frais de Nettoyage des locaux</t>
  </si>
  <si>
    <t>Achat Autres Fourniture de Service</t>
  </si>
  <si>
    <t>Internet</t>
  </si>
  <si>
    <t>PLAN DE PASSATION DES MARCHES</t>
  </si>
  <si>
    <t>CR</t>
  </si>
  <si>
    <t>Consultation Restreinte</t>
  </si>
  <si>
    <t xml:space="preserve">MARCHES DE PRESTATIONS INTELLECTUELLES </t>
  </si>
  <si>
    <t xml:space="preserve">Exercice budgétaire: </t>
  </si>
  <si>
    <t>3 JOURNAUX, SITE DU MINISTERE, SITE DE L'ARMP</t>
  </si>
  <si>
    <t xml:space="preserve">Autorité approbatrice: </t>
  </si>
  <si>
    <t>IDENTIFICATION DU PROJET/MARCHE</t>
  </si>
  <si>
    <t>PHASE 1 : PROCEDURE DE PRESELECTION</t>
  </si>
  <si>
    <t>PHASE 2 : PROCEDURE DE SELECTION</t>
  </si>
  <si>
    <t>Montant budget GNF</t>
  </si>
  <si>
    <t xml:space="preserve">N° AMI </t>
  </si>
  <si>
    <t>Méthodes de paasation</t>
  </si>
  <si>
    <t>Préparation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</si>
  <si>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</si>
  <si>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</si>
  <si>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</si>
  <si>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</si>
  <si>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</si>
  <si>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propoditions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</si>
  <si>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</si>
  <si>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</si>
  <si>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</si>
  <si>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</si>
  <si>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</si>
  <si>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 xml:space="preserve"> Négociation et mise en forme du contrat</t>
  </si>
  <si>
    <t>Non Objection sur le contrat négocié</t>
  </si>
  <si>
    <t>30 ou 45 J</t>
  </si>
  <si>
    <t>3 ou 7 j</t>
  </si>
  <si>
    <t>12j</t>
  </si>
  <si>
    <t>Assistance Technique</t>
  </si>
  <si>
    <t>Direction Nationale des Systèmes Informatiques</t>
  </si>
  <si>
    <t>AAO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</si>
</sst>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Bodoni MT Condensed"/>
      <family val="1"/>
    </font>
    <font>
      <b/>
      <sz val="11"/>
      <color indexed="9"/>
      <name val="Arial Narrow"/>
      <family val="2"/>
    </font>
    <font>
      <b/>
      <sz val="11"/>
      <name val="Bodoni MT Condensed"/>
      <family val="1"/>
    </font>
    <font>
      <b/>
      <sz val="11"/>
      <color indexed="62"/>
      <name val="Bodoni MT Condensed"/>
      <family val="1"/>
    </font>
    <font>
      <b/>
      <sz val="11"/>
      <color rgb="FF000000"/>
      <name val="Calibri"/>
      <family val="2"/>
      <scheme val="minor"/>
    </font>
    <font>
      <sz val="11"/>
      <name val="Bodoni MT Condensed"/>
      <family val="1"/>
    </font>
    <font>
      <b/>
      <sz val="11"/>
      <name val="Arial Narrow"/>
      <family val="2"/>
    </font>
    <font>
      <b/>
      <sz val="11"/>
      <color indexed="62"/>
      <name val="Arial Narrow"/>
      <family val="2"/>
    </font>
    <font>
      <b/>
      <u/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0"/>
      <color indexed="8"/>
      <name val="Bodoni MT Condensed"/>
      <family val="1"/>
    </font>
    <font>
      <sz val="10"/>
      <color theme="1"/>
      <name val="Bodoni MT Condensed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Arial Narrow"/>
      <family val="2"/>
    </font>
    <font>
      <b/>
      <sz val="14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8474074526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0" applyFont="1" applyAlignment="1"/>
    <xf numFmtId="0" fontId="3" fillId="2" borderId="0" xfId="0" applyFont="1" applyFill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3" fontId="9" fillId="0" borderId="0" xfId="0" applyNumberFormat="1" applyFont="1"/>
    <xf numFmtId="0" fontId="9" fillId="0" borderId="40" xfId="0" applyFont="1" applyBorder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0" xfId="0" applyFont="1"/>
    <xf numFmtId="0" fontId="15" fillId="0" borderId="6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horizontal="justify"/>
    </xf>
    <xf numFmtId="0" fontId="18" fillId="8" borderId="2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 vertical="center"/>
    </xf>
    <xf numFmtId="14" fontId="10" fillId="10" borderId="21" xfId="0" applyNumberFormat="1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10" fillId="12" borderId="37" xfId="0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15" borderId="53" xfId="0" applyFont="1" applyFill="1" applyBorder="1" applyAlignment="1">
      <alignment horizontal="center" vertical="center" wrapText="1"/>
    </xf>
    <xf numFmtId="0" fontId="2" fillId="15" borderId="54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" fillId="15" borderId="6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15" borderId="74" xfId="0" applyFont="1" applyFill="1" applyBorder="1" applyAlignment="1">
      <alignment horizontal="center" vertical="center" wrapText="1"/>
    </xf>
    <xf numFmtId="0" fontId="2" fillId="15" borderId="7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Font="1" applyAlignment="1"/>
    <xf numFmtId="0" fontId="0" fillId="2" borderId="0" xfId="0" applyFont="1" applyFill="1" applyAlignment="1"/>
    <xf numFmtId="0" fontId="18" fillId="8" borderId="34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79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3" fontId="19" fillId="9" borderId="29" xfId="0" applyNumberFormat="1" applyFont="1" applyFill="1" applyBorder="1" applyAlignment="1">
      <alignment horizontal="center"/>
    </xf>
    <xf numFmtId="3" fontId="19" fillId="9" borderId="33" xfId="0" applyNumberFormat="1" applyFont="1" applyFill="1" applyBorder="1" applyAlignment="1">
      <alignment horizontal="center"/>
    </xf>
    <xf numFmtId="0" fontId="19" fillId="9" borderId="18" xfId="0" applyFont="1" applyFill="1" applyBorder="1" applyAlignment="1">
      <alignment horizontal="center"/>
    </xf>
    <xf numFmtId="3" fontId="19" fillId="9" borderId="1" xfId="0" applyNumberFormat="1" applyFont="1" applyFill="1" applyBorder="1" applyAlignment="1">
      <alignment horizontal="center"/>
    </xf>
    <xf numFmtId="0" fontId="18" fillId="9" borderId="80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3" fontId="18" fillId="9" borderId="1" xfId="0" applyNumberFormat="1" applyFont="1" applyFill="1" applyBorder="1" applyAlignment="1">
      <alignment horizontal="center"/>
    </xf>
    <xf numFmtId="3" fontId="18" fillId="9" borderId="2" xfId="0" applyNumberFormat="1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/>
    </xf>
    <xf numFmtId="0" fontId="16" fillId="11" borderId="82" xfId="0" applyFont="1" applyFill="1" applyBorder="1" applyAlignment="1">
      <alignment horizontal="center" vertical="center"/>
    </xf>
    <xf numFmtId="164" fontId="10" fillId="11" borderId="1" xfId="1" applyNumberFormat="1" applyFont="1" applyFill="1" applyBorder="1" applyAlignment="1">
      <alignment horizontal="center"/>
    </xf>
    <xf numFmtId="14" fontId="10" fillId="0" borderId="19" xfId="0" applyNumberFormat="1" applyFont="1" applyFill="1" applyBorder="1" applyAlignment="1">
      <alignment horizontal="center"/>
    </xf>
    <xf numFmtId="14" fontId="10" fillId="11" borderId="1" xfId="0" applyNumberFormat="1" applyFont="1" applyFill="1" applyBorder="1" applyAlignment="1">
      <alignment horizontal="center"/>
    </xf>
    <xf numFmtId="14" fontId="10" fillId="11" borderId="2" xfId="0" applyNumberFormat="1" applyFont="1" applyFill="1" applyBorder="1" applyAlignment="1">
      <alignment horizontal="center"/>
    </xf>
    <xf numFmtId="14" fontId="0" fillId="0" borderId="0" xfId="0" applyNumberFormat="1" applyFont="1"/>
    <xf numFmtId="14" fontId="10" fillId="11" borderId="18" xfId="0" applyNumberFormat="1" applyFont="1" applyFill="1" applyBorder="1" applyAlignment="1">
      <alignment horizontal="center"/>
    </xf>
    <xf numFmtId="14" fontId="10" fillId="11" borderId="19" xfId="0" applyNumberFormat="1" applyFont="1" applyFill="1" applyBorder="1" applyAlignment="1">
      <alignment horizontal="center"/>
    </xf>
    <xf numFmtId="0" fontId="16" fillId="11" borderId="84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/>
    </xf>
    <xf numFmtId="164" fontId="10" fillId="11" borderId="28" xfId="1" applyNumberFormat="1" applyFont="1" applyFill="1" applyBorder="1" applyAlignment="1">
      <alignment horizontal="center"/>
    </xf>
    <xf numFmtId="0" fontId="10" fillId="11" borderId="29" xfId="0" applyFont="1" applyFill="1" applyBorder="1" applyAlignment="1">
      <alignment horizontal="center"/>
    </xf>
    <xf numFmtId="14" fontId="0" fillId="0" borderId="1" xfId="0" applyNumberFormat="1" applyFont="1" applyBorder="1"/>
    <xf numFmtId="14" fontId="10" fillId="11" borderId="4" xfId="0" applyNumberFormat="1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3" fontId="10" fillId="12" borderId="41" xfId="0" applyNumberFormat="1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86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10" fillId="12" borderId="25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 vertical="center"/>
    </xf>
    <xf numFmtId="0" fontId="10" fillId="16" borderId="23" xfId="0" applyFont="1" applyFill="1" applyBorder="1" applyAlignment="1">
      <alignment horizontal="center"/>
    </xf>
    <xf numFmtId="0" fontId="4" fillId="0" borderId="0" xfId="0" applyFont="1" applyAlignment="1"/>
    <xf numFmtId="0" fontId="11" fillId="2" borderId="0" xfId="0" applyFont="1" applyFill="1" applyAlignment="1">
      <alignment vertical="center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8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89" xfId="0" applyFont="1" applyFill="1" applyBorder="1" applyAlignment="1">
      <alignment horizontal="center" vertical="center" wrapText="1"/>
    </xf>
    <xf numFmtId="3" fontId="23" fillId="9" borderId="29" xfId="0" applyNumberFormat="1" applyFont="1" applyFill="1" applyBorder="1" applyAlignment="1">
      <alignment horizontal="center"/>
    </xf>
    <xf numFmtId="0" fontId="23" fillId="9" borderId="29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23" fillId="9" borderId="85" xfId="0" applyFont="1" applyFill="1" applyBorder="1" applyAlignment="1">
      <alignment horizontal="center"/>
    </xf>
    <xf numFmtId="3" fontId="23" fillId="9" borderId="31" xfId="0" applyNumberFormat="1" applyFont="1" applyFill="1" applyBorder="1" applyAlignment="1">
      <alignment horizontal="center"/>
    </xf>
    <xf numFmtId="0" fontId="23" fillId="9" borderId="31" xfId="0" applyFont="1" applyFill="1" applyBorder="1" applyAlignment="1">
      <alignment horizontal="center"/>
    </xf>
    <xf numFmtId="3" fontId="22" fillId="9" borderId="32" xfId="0" applyNumberFormat="1" applyFont="1" applyFill="1" applyBorder="1" applyAlignment="1">
      <alignment horizontal="center"/>
    </xf>
    <xf numFmtId="0" fontId="22" fillId="9" borderId="30" xfId="0" applyFont="1" applyFill="1" applyBorder="1" applyAlignment="1">
      <alignment horizontal="center"/>
    </xf>
    <xf numFmtId="0" fontId="22" fillId="9" borderId="31" xfId="0" applyFont="1" applyFill="1" applyBorder="1" applyAlignment="1">
      <alignment horizontal="center"/>
    </xf>
    <xf numFmtId="0" fontId="22" fillId="9" borderId="85" xfId="0" applyFont="1" applyFill="1" applyBorder="1" applyAlignment="1">
      <alignment horizontal="center"/>
    </xf>
    <xf numFmtId="3" fontId="22" fillId="9" borderId="31" xfId="0" applyNumberFormat="1" applyFont="1" applyFill="1" applyBorder="1" applyAlignment="1">
      <alignment horizontal="center"/>
    </xf>
    <xf numFmtId="0" fontId="22" fillId="9" borderId="32" xfId="0" applyFont="1" applyFill="1" applyBorder="1" applyAlignment="1">
      <alignment horizontal="center"/>
    </xf>
    <xf numFmtId="0" fontId="13" fillId="10" borderId="8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 vertical="top"/>
    </xf>
    <xf numFmtId="14" fontId="10" fillId="0" borderId="4" xfId="0" applyNumberFormat="1" applyFont="1" applyFill="1" applyBorder="1" applyAlignment="1">
      <alignment horizontal="center"/>
    </xf>
    <xf numFmtId="14" fontId="10" fillId="10" borderId="10" xfId="0" applyNumberFormat="1" applyFont="1" applyFill="1" applyBorder="1" applyAlignment="1">
      <alignment horizontal="center"/>
    </xf>
    <xf numFmtId="14" fontId="10" fillId="10" borderId="12" xfId="0" applyNumberFormat="1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3" fontId="13" fillId="2" borderId="37" xfId="0" applyNumberFormat="1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24" fillId="2" borderId="0" xfId="0" applyFont="1" applyFill="1" applyAlignment="1"/>
    <xf numFmtId="0" fontId="14" fillId="0" borderId="4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0" fontId="14" fillId="15" borderId="54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14" fillId="15" borderId="64" xfId="0" applyFont="1" applyFill="1" applyBorder="1" applyAlignment="1">
      <alignment horizontal="center" vertical="center" wrapText="1"/>
    </xf>
    <xf numFmtId="0" fontId="15" fillId="15" borderId="74" xfId="0" applyFont="1" applyFill="1" applyBorder="1" applyAlignment="1">
      <alignment horizontal="center" vertical="center" wrapText="1"/>
    </xf>
    <xf numFmtId="0" fontId="14" fillId="15" borderId="75" xfId="0" applyFont="1" applyFill="1" applyBorder="1" applyAlignment="1">
      <alignment horizontal="center" vertical="center" wrapText="1"/>
    </xf>
    <xf numFmtId="0" fontId="25" fillId="0" borderId="0" xfId="0" applyFont="1"/>
    <xf numFmtId="0" fontId="2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164" fontId="13" fillId="2" borderId="36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0" borderId="0" xfId="0" applyFont="1"/>
    <xf numFmtId="0" fontId="14" fillId="0" borderId="0" xfId="0" applyFont="1" applyAlignment="1">
      <alignment horizontal="left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15" borderId="69" xfId="0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15" borderId="63" xfId="0" applyFont="1" applyFill="1" applyBorder="1" applyAlignment="1">
      <alignment horizontal="center" vertical="center" wrapText="1"/>
    </xf>
    <xf numFmtId="0" fontId="15" fillId="15" borderId="68" xfId="0" applyFont="1" applyFill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47" xfId="0" applyFont="1" applyFill="1" applyBorder="1" applyAlignment="1">
      <alignment horizontal="center" vertical="center" wrapText="1"/>
    </xf>
    <xf numFmtId="0" fontId="15" fillId="13" borderId="48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49" xfId="0" applyFont="1" applyFill="1" applyBorder="1" applyAlignment="1">
      <alignment horizontal="center" vertical="center" wrapText="1"/>
    </xf>
    <xf numFmtId="0" fontId="15" fillId="14" borderId="50" xfId="0" applyFont="1" applyFill="1" applyBorder="1" applyAlignment="1">
      <alignment horizontal="center" vertical="center" wrapText="1"/>
    </xf>
    <xf numFmtId="0" fontId="15" fillId="14" borderId="51" xfId="0" applyFont="1" applyFill="1" applyBorder="1" applyAlignment="1">
      <alignment horizontal="center" vertical="center" wrapText="1"/>
    </xf>
    <xf numFmtId="0" fontId="15" fillId="14" borderId="52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48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15" borderId="58" xfId="0" applyFont="1" applyFill="1" applyBorder="1" applyAlignment="1">
      <alignment horizontal="center" vertical="center" wrapText="1"/>
    </xf>
    <xf numFmtId="0" fontId="15" fillId="15" borderId="5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10" borderId="10" xfId="0" quotePrefix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textRotation="90" wrapText="1"/>
    </xf>
    <xf numFmtId="0" fontId="13" fillId="7" borderId="22" xfId="0" applyFont="1" applyFill="1" applyBorder="1" applyAlignment="1">
      <alignment horizontal="center" vertical="center" textRotation="90" wrapText="1"/>
    </xf>
    <xf numFmtId="0" fontId="13" fillId="7" borderId="89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8" borderId="87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89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9" fillId="3" borderId="0" xfId="0" applyFont="1" applyFill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64" fontId="10" fillId="2" borderId="31" xfId="1" applyNumberFormat="1" applyFont="1" applyFill="1" applyBorder="1" applyAlignment="1">
      <alignment horizontal="right" vertical="center"/>
    </xf>
    <xf numFmtId="164" fontId="10" fillId="2" borderId="34" xfId="1" applyNumberFormat="1" applyFont="1" applyFill="1" applyBorder="1" applyAlignment="1">
      <alignment horizontal="right" vertical="center"/>
    </xf>
    <xf numFmtId="0" fontId="20" fillId="15" borderId="63" xfId="0" applyFont="1" applyFill="1" applyBorder="1" applyAlignment="1">
      <alignment horizontal="center" vertical="center" wrapText="1"/>
    </xf>
    <xf numFmtId="0" fontId="20" fillId="15" borderId="68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164" fontId="10" fillId="2" borderId="31" xfId="1" applyNumberFormat="1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164" fontId="10" fillId="2" borderId="34" xfId="1" applyNumberFormat="1" applyFont="1" applyFill="1" applyBorder="1" applyAlignment="1">
      <alignment horizontal="center" vertical="center"/>
    </xf>
    <xf numFmtId="3" fontId="10" fillId="10" borderId="34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textRotation="90" wrapText="1"/>
    </xf>
    <xf numFmtId="0" fontId="4" fillId="7" borderId="28" xfId="0" applyFont="1" applyFill="1" applyBorder="1" applyAlignment="1">
      <alignment horizontal="center" vertical="center" textRotation="90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14" borderId="8" xfId="0" applyFont="1" applyFill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0" fillId="14" borderId="48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15" borderId="58" xfId="0" applyFont="1" applyFill="1" applyBorder="1" applyAlignment="1">
      <alignment horizontal="center" vertical="center" wrapText="1"/>
    </xf>
    <xf numFmtId="0" fontId="20" fillId="15" borderId="59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0" fillId="15" borderId="69" xfId="0" applyFont="1" applyFill="1" applyBorder="1" applyAlignment="1">
      <alignment horizontal="center" vertical="center" wrapText="1"/>
    </xf>
    <xf numFmtId="0" fontId="20" fillId="15" borderId="73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47" xfId="0" applyFont="1" applyFill="1" applyBorder="1" applyAlignment="1">
      <alignment horizontal="center" vertical="center" wrapText="1"/>
    </xf>
    <xf numFmtId="0" fontId="20" fillId="13" borderId="4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4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abSelected="1" topLeftCell="A55" workbookViewId="0">
      <selection activeCell="E59" sqref="E59"/>
    </sheetView>
  </sheetViews>
  <sheetFormatPr baseColWidth="10" defaultColWidth="9.140625" defaultRowHeight="15" x14ac:dyDescent="0.25"/>
  <cols>
    <col min="1" max="1" width="9.28515625" bestFit="1" customWidth="1"/>
    <col min="2" max="2" width="33" customWidth="1"/>
    <col min="3" max="3" width="14.85546875" bestFit="1" customWidth="1"/>
    <col min="4" max="4" width="9.28515625" bestFit="1" customWidth="1"/>
    <col min="6" max="6" width="9.28515625" bestFit="1" customWidth="1"/>
    <col min="7" max="7" width="11.42578125" customWidth="1"/>
    <col min="8" max="8" width="12.5703125" customWidth="1"/>
    <col min="9" max="9" width="13.28515625" customWidth="1"/>
    <col min="10" max="10" width="15.42578125" customWidth="1"/>
    <col min="11" max="11" width="13.7109375" customWidth="1"/>
    <col min="12" max="12" width="14.7109375" customWidth="1"/>
    <col min="13" max="13" width="13.140625" customWidth="1"/>
    <col min="14" max="14" width="14.85546875" customWidth="1"/>
    <col min="15" max="15" width="15.85546875" customWidth="1"/>
    <col min="16" max="16" width="14" customWidth="1"/>
    <col min="17" max="17" width="15.7109375" customWidth="1"/>
    <col min="18" max="18" width="13.28515625" customWidth="1"/>
    <col min="19" max="19" width="13.7109375" customWidth="1"/>
    <col min="20" max="20" width="12.5703125" customWidth="1"/>
    <col min="21" max="21" width="16.28515625" customWidth="1"/>
    <col min="22" max="22" width="12.7109375" customWidth="1"/>
    <col min="23" max="23" width="13" customWidth="1"/>
    <col min="24" max="27" width="9.85546875" bestFit="1" customWidth="1"/>
  </cols>
  <sheetData>
    <row r="1" spans="1:27" ht="16.5" x14ac:dyDescent="0.3">
      <c r="A1" s="19"/>
      <c r="B1" s="19"/>
      <c r="C1" s="19"/>
      <c r="D1" s="19"/>
      <c r="E1" s="19"/>
      <c r="F1" s="19"/>
      <c r="G1" s="19"/>
      <c r="H1" s="19"/>
      <c r="I1" s="20"/>
      <c r="J1" s="128" t="s">
        <v>87</v>
      </c>
      <c r="K1" s="127"/>
      <c r="L1" s="127"/>
      <c r="M1" s="21"/>
      <c r="N1" s="21"/>
      <c r="O1" s="21"/>
      <c r="P1" s="22"/>
      <c r="Q1" s="20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x14ac:dyDescent="0.25">
      <c r="A3" s="19"/>
      <c r="B3" s="2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7.25" customHeight="1" x14ac:dyDescent="0.25">
      <c r="A4" s="138"/>
      <c r="B4" s="139" t="s">
        <v>0</v>
      </c>
      <c r="C4" s="229" t="s">
        <v>1</v>
      </c>
      <c r="D4" s="230"/>
      <c r="E4" s="230"/>
      <c r="F4" s="230"/>
      <c r="G4" s="230"/>
      <c r="H4" s="230"/>
      <c r="I4" s="231"/>
      <c r="J4" s="1"/>
      <c r="K4" s="19"/>
      <c r="L4" s="19"/>
      <c r="M4" s="19"/>
      <c r="N4" s="1"/>
      <c r="O4" s="1"/>
      <c r="P4" s="1"/>
      <c r="Q4" s="1"/>
      <c r="R4" s="1"/>
      <c r="S4" s="1"/>
      <c r="T4" s="1"/>
      <c r="U4" s="1"/>
      <c r="V4" s="1"/>
      <c r="W4" s="1"/>
      <c r="X4" s="19"/>
      <c r="Y4" s="19"/>
      <c r="Z4" s="19"/>
      <c r="AA4" s="19"/>
    </row>
    <row r="5" spans="1:27" ht="17.25" customHeight="1" x14ac:dyDescent="0.25">
      <c r="A5" s="138"/>
      <c r="B5" s="139" t="s">
        <v>2</v>
      </c>
      <c r="C5" s="229">
        <v>2022</v>
      </c>
      <c r="D5" s="230"/>
      <c r="E5" s="230"/>
      <c r="F5" s="230"/>
      <c r="G5" s="230"/>
      <c r="H5" s="230"/>
      <c r="I5" s="231"/>
      <c r="J5" s="1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9"/>
      <c r="Y5" s="19"/>
      <c r="Z5" s="19"/>
      <c r="AA5" s="19"/>
    </row>
    <row r="6" spans="1:27" ht="22.5" customHeight="1" x14ac:dyDescent="0.25">
      <c r="A6" s="138"/>
      <c r="B6" s="139" t="s">
        <v>3</v>
      </c>
      <c r="C6" s="229" t="s">
        <v>4</v>
      </c>
      <c r="D6" s="230"/>
      <c r="E6" s="230"/>
      <c r="F6" s="230"/>
      <c r="G6" s="230"/>
      <c r="H6" s="230"/>
      <c r="I6" s="231"/>
      <c r="J6" s="1"/>
      <c r="K6" s="19"/>
      <c r="L6" s="19"/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9"/>
      <c r="Y6" s="19"/>
      <c r="Z6" s="19"/>
      <c r="AA6" s="19"/>
    </row>
    <row r="7" spans="1:27" ht="23.25" customHeight="1" x14ac:dyDescent="0.25">
      <c r="A7" s="138"/>
      <c r="B7" s="139" t="s">
        <v>5</v>
      </c>
      <c r="C7" s="229" t="s">
        <v>6</v>
      </c>
      <c r="D7" s="230"/>
      <c r="E7" s="230"/>
      <c r="F7" s="230"/>
      <c r="G7" s="230"/>
      <c r="H7" s="230"/>
      <c r="I7" s="231"/>
      <c r="J7" s="1"/>
      <c r="K7" s="19"/>
      <c r="L7" s="19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9"/>
      <c r="Y7" s="19"/>
      <c r="Z7" s="19"/>
      <c r="AA7" s="19"/>
    </row>
    <row r="8" spans="1:27" ht="18" customHeight="1" x14ac:dyDescent="0.25">
      <c r="A8" s="138"/>
      <c r="B8" s="139" t="s">
        <v>7</v>
      </c>
      <c r="C8" s="229" t="s">
        <v>8</v>
      </c>
      <c r="D8" s="230"/>
      <c r="E8" s="230"/>
      <c r="F8" s="230"/>
      <c r="G8" s="230"/>
      <c r="H8" s="230"/>
      <c r="I8" s="231"/>
      <c r="J8" s="1"/>
      <c r="K8" s="19"/>
      <c r="L8" s="19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9"/>
      <c r="Y8" s="19"/>
      <c r="Z8" s="19"/>
      <c r="AA8" s="19"/>
    </row>
    <row r="9" spans="1:2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8.75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69" t="s">
        <v>64</v>
      </c>
      <c r="K10" s="269"/>
      <c r="L10" s="269"/>
      <c r="M10" s="269"/>
      <c r="N10" s="269"/>
      <c r="O10" s="269"/>
      <c r="P10" s="269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52"/>
      <c r="K11" s="52"/>
      <c r="L11" s="52"/>
      <c r="M11" s="52"/>
      <c r="N11" s="52"/>
      <c r="O11" s="52"/>
      <c r="P11" s="52"/>
      <c r="Q11" s="20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8" x14ac:dyDescent="0.25">
      <c r="A12" s="19"/>
      <c r="B12" s="19"/>
      <c r="C12" s="19"/>
      <c r="D12" s="19"/>
      <c r="E12" s="19"/>
      <c r="F12" s="19"/>
      <c r="G12" s="53"/>
      <c r="H12" s="53"/>
      <c r="I12" s="54"/>
      <c r="J12" s="142" t="s">
        <v>118</v>
      </c>
      <c r="K12" s="21"/>
      <c r="L12" s="21"/>
      <c r="M12" s="52"/>
      <c r="N12" s="52"/>
      <c r="O12" s="52"/>
      <c r="P12" s="52"/>
      <c r="Q12" s="20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52"/>
      <c r="K13" s="52"/>
      <c r="L13" s="52"/>
      <c r="M13" s="52"/>
      <c r="N13" s="52"/>
      <c r="O13" s="52"/>
      <c r="P13" s="52"/>
      <c r="Q13" s="20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75" thickBot="1" x14ac:dyDescent="0.3">
      <c r="A15" s="19"/>
      <c r="B15" s="2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7.25" thickBot="1" x14ac:dyDescent="0.3">
      <c r="A16" s="198" t="s">
        <v>9</v>
      </c>
      <c r="B16" s="199"/>
      <c r="C16" s="199"/>
      <c r="D16" s="199"/>
      <c r="E16" s="199"/>
      <c r="F16" s="199"/>
      <c r="G16" s="200"/>
      <c r="H16" s="270" t="s">
        <v>10</v>
      </c>
      <c r="I16" s="273" t="s">
        <v>65</v>
      </c>
      <c r="J16" s="274"/>
      <c r="K16" s="274"/>
      <c r="L16" s="275"/>
      <c r="M16" s="273" t="s">
        <v>11</v>
      </c>
      <c r="N16" s="274"/>
      <c r="O16" s="275"/>
      <c r="P16" s="276" t="s">
        <v>12</v>
      </c>
      <c r="Q16" s="277"/>
      <c r="R16" s="277"/>
      <c r="S16" s="277"/>
      <c r="T16" s="277"/>
      <c r="U16" s="277"/>
      <c r="V16" s="278"/>
      <c r="W16" s="198" t="s">
        <v>13</v>
      </c>
      <c r="X16" s="200"/>
      <c r="Y16" s="19"/>
      <c r="Z16" s="19"/>
      <c r="AA16" s="19"/>
    </row>
    <row r="17" spans="1:27" ht="45" x14ac:dyDescent="0.25">
      <c r="A17" s="252" t="s">
        <v>14</v>
      </c>
      <c r="B17" s="254" t="s">
        <v>15</v>
      </c>
      <c r="C17" s="254" t="s">
        <v>16</v>
      </c>
      <c r="D17" s="254" t="s">
        <v>17</v>
      </c>
      <c r="E17" s="254" t="s">
        <v>18</v>
      </c>
      <c r="F17" s="254" t="s">
        <v>19</v>
      </c>
      <c r="G17" s="256" t="s">
        <v>20</v>
      </c>
      <c r="H17" s="271"/>
      <c r="I17" s="258" t="s">
        <v>66</v>
      </c>
      <c r="J17" s="55" t="s">
        <v>67</v>
      </c>
      <c r="K17" s="55" t="s">
        <v>68</v>
      </c>
      <c r="L17" s="56" t="s">
        <v>69</v>
      </c>
      <c r="M17" s="57" t="s">
        <v>70</v>
      </c>
      <c r="N17" s="55" t="s">
        <v>71</v>
      </c>
      <c r="O17" s="58" t="s">
        <v>21</v>
      </c>
      <c r="P17" s="25" t="s">
        <v>22</v>
      </c>
      <c r="Q17" s="26" t="s">
        <v>72</v>
      </c>
      <c r="R17" s="260" t="s">
        <v>73</v>
      </c>
      <c r="S17" s="26" t="s">
        <v>74</v>
      </c>
      <c r="T17" s="26" t="s">
        <v>75</v>
      </c>
      <c r="U17" s="26" t="s">
        <v>76</v>
      </c>
      <c r="V17" s="24" t="s">
        <v>23</v>
      </c>
      <c r="W17" s="59" t="s">
        <v>24</v>
      </c>
      <c r="X17" s="247" t="s">
        <v>25</v>
      </c>
      <c r="Y17" s="19"/>
      <c r="Z17" s="19"/>
      <c r="AA17" s="19"/>
    </row>
    <row r="18" spans="1:27" ht="15.75" thickBot="1" x14ac:dyDescent="0.3">
      <c r="A18" s="253"/>
      <c r="B18" s="255"/>
      <c r="C18" s="255"/>
      <c r="D18" s="255"/>
      <c r="E18" s="255"/>
      <c r="F18" s="255"/>
      <c r="G18" s="257"/>
      <c r="H18" s="272"/>
      <c r="I18" s="259"/>
      <c r="J18" s="60" t="s">
        <v>77</v>
      </c>
      <c r="K18" s="27" t="s">
        <v>26</v>
      </c>
      <c r="L18" s="61" t="s">
        <v>78</v>
      </c>
      <c r="M18" s="62" t="s">
        <v>27</v>
      </c>
      <c r="N18" s="63" t="s">
        <v>77</v>
      </c>
      <c r="O18" s="64" t="s">
        <v>27</v>
      </c>
      <c r="P18" s="62" t="s">
        <v>79</v>
      </c>
      <c r="Q18" s="65" t="s">
        <v>77</v>
      </c>
      <c r="R18" s="260"/>
      <c r="S18" s="63" t="s">
        <v>79</v>
      </c>
      <c r="T18" s="66" t="s">
        <v>80</v>
      </c>
      <c r="U18" s="66" t="s">
        <v>26</v>
      </c>
      <c r="V18" s="67" t="s">
        <v>28</v>
      </c>
      <c r="W18" s="68"/>
      <c r="X18" s="248"/>
      <c r="Y18" s="19"/>
      <c r="Z18" s="19"/>
      <c r="AA18" s="19"/>
    </row>
    <row r="19" spans="1:27" ht="16.5" x14ac:dyDescent="0.3">
      <c r="A19" s="243">
        <v>1</v>
      </c>
      <c r="B19" s="245" t="s">
        <v>81</v>
      </c>
      <c r="C19" s="249"/>
      <c r="D19" s="250">
        <v>64</v>
      </c>
      <c r="E19" s="251" t="s">
        <v>29</v>
      </c>
      <c r="F19" s="251">
        <v>1</v>
      </c>
      <c r="G19" s="239" t="s">
        <v>119</v>
      </c>
      <c r="H19" s="28" t="s">
        <v>31</v>
      </c>
      <c r="I19" s="69">
        <v>44595</v>
      </c>
      <c r="J19" s="69">
        <f>I19+12</f>
        <v>44607</v>
      </c>
      <c r="K19" s="69">
        <f>J19+3+2</f>
        <v>44612</v>
      </c>
      <c r="L19" s="69">
        <f>K19+30</f>
        <v>44642</v>
      </c>
      <c r="M19" s="69">
        <f>L19+15+6</f>
        <v>44663</v>
      </c>
      <c r="N19" s="69">
        <f>M19+12+2+2+1</f>
        <v>44680</v>
      </c>
      <c r="O19" s="69">
        <f>N19+15+6</f>
        <v>44701</v>
      </c>
      <c r="P19" s="69">
        <f>O19+7+2</f>
        <v>44710</v>
      </c>
      <c r="Q19" s="69">
        <f>P19+12+2+2</f>
        <v>44726</v>
      </c>
      <c r="R19" s="69"/>
      <c r="S19" s="69">
        <f>Q19+7+2+1</f>
        <v>44736</v>
      </c>
      <c r="T19" s="69">
        <f>S19+10+2+2</f>
        <v>44750</v>
      </c>
      <c r="U19" s="69">
        <f>T19+3</f>
        <v>44753</v>
      </c>
      <c r="V19" s="69">
        <f>U19+3+2</f>
        <v>44758</v>
      </c>
      <c r="W19" s="69">
        <f>V19+5+1+1</f>
        <v>44765</v>
      </c>
      <c r="X19" s="29"/>
      <c r="Y19" s="19"/>
      <c r="Z19" s="19"/>
      <c r="AA19" s="19"/>
    </row>
    <row r="20" spans="1:27" ht="16.5" x14ac:dyDescent="0.3">
      <c r="A20" s="241"/>
      <c r="B20" s="185"/>
      <c r="C20" s="242"/>
      <c r="D20" s="189"/>
      <c r="E20" s="187"/>
      <c r="F20" s="187"/>
      <c r="G20" s="181"/>
      <c r="H20" s="70" t="s">
        <v>32</v>
      </c>
      <c r="I20" s="30"/>
      <c r="J20" s="30"/>
      <c r="K20" s="30"/>
      <c r="L20" s="30"/>
      <c r="M20" s="30"/>
      <c r="N20" s="30"/>
      <c r="O20" s="30"/>
      <c r="P20" s="30"/>
      <c r="Q20" s="30"/>
      <c r="R20" s="71"/>
      <c r="S20" s="31"/>
      <c r="T20" s="31"/>
      <c r="U20" s="31"/>
      <c r="V20" s="31"/>
      <c r="W20" s="30"/>
      <c r="X20" s="33"/>
      <c r="Y20" s="19"/>
      <c r="Z20" s="19"/>
      <c r="AA20" s="19"/>
    </row>
    <row r="21" spans="1:27" ht="16.5" x14ac:dyDescent="0.3">
      <c r="A21" s="240">
        <v>2</v>
      </c>
      <c r="B21" s="185" t="s">
        <v>82</v>
      </c>
      <c r="C21" s="242"/>
      <c r="D21" s="189">
        <v>64</v>
      </c>
      <c r="E21" s="187" t="s">
        <v>29</v>
      </c>
      <c r="F21" s="187">
        <v>2</v>
      </c>
      <c r="G21" s="239" t="s">
        <v>119</v>
      </c>
      <c r="H21" s="28" t="s">
        <v>31</v>
      </c>
      <c r="I21" s="69">
        <v>44620</v>
      </c>
      <c r="J21" s="69">
        <f>I21+12</f>
        <v>44632</v>
      </c>
      <c r="K21" s="69">
        <f>J21+3+2</f>
        <v>44637</v>
      </c>
      <c r="L21" s="69">
        <f>K21+30</f>
        <v>44667</v>
      </c>
      <c r="M21" s="69">
        <f>L21+15+6</f>
        <v>44688</v>
      </c>
      <c r="N21" s="69">
        <f>M21+12+2+2+1</f>
        <v>44705</v>
      </c>
      <c r="O21" s="69">
        <f>N21+15+6</f>
        <v>44726</v>
      </c>
      <c r="P21" s="69">
        <f>O21+7+2</f>
        <v>44735</v>
      </c>
      <c r="Q21" s="69">
        <f>P21+12+2+2</f>
        <v>44751</v>
      </c>
      <c r="R21" s="69"/>
      <c r="S21" s="69">
        <f>Q21+7+2+1</f>
        <v>44761</v>
      </c>
      <c r="T21" s="69">
        <f>S21+10+2+2</f>
        <v>44775</v>
      </c>
      <c r="U21" s="69">
        <f>T21+3</f>
        <v>44778</v>
      </c>
      <c r="V21" s="69">
        <f>U21+3+2</f>
        <v>44783</v>
      </c>
      <c r="W21" s="69">
        <f>V21+5+1+1</f>
        <v>44790</v>
      </c>
      <c r="X21" s="72"/>
      <c r="Y21" s="19"/>
      <c r="Z21" s="19"/>
      <c r="AA21" s="19"/>
    </row>
    <row r="22" spans="1:27" ht="16.5" x14ac:dyDescent="0.3">
      <c r="A22" s="241"/>
      <c r="B22" s="185"/>
      <c r="C22" s="242"/>
      <c r="D22" s="189"/>
      <c r="E22" s="187"/>
      <c r="F22" s="187"/>
      <c r="G22" s="181"/>
      <c r="H22" s="70" t="s">
        <v>32</v>
      </c>
      <c r="I22" s="30"/>
      <c r="J22" s="30"/>
      <c r="K22" s="30"/>
      <c r="L22" s="30"/>
      <c r="M22" s="30"/>
      <c r="N22" s="30"/>
      <c r="O22" s="30"/>
      <c r="P22" s="30"/>
      <c r="Q22" s="30"/>
      <c r="R22" s="71"/>
      <c r="S22" s="31"/>
      <c r="T22" s="31"/>
      <c r="U22" s="31"/>
      <c r="V22" s="31"/>
      <c r="W22" s="30"/>
      <c r="X22" s="33"/>
      <c r="Y22" s="19"/>
      <c r="Z22" s="19"/>
      <c r="AA22" s="19"/>
    </row>
    <row r="23" spans="1:27" ht="16.5" x14ac:dyDescent="0.3">
      <c r="A23" s="240">
        <v>3</v>
      </c>
      <c r="B23" s="185" t="s">
        <v>83</v>
      </c>
      <c r="C23" s="242"/>
      <c r="D23" s="189">
        <v>64</v>
      </c>
      <c r="E23" s="187" t="s">
        <v>29</v>
      </c>
      <c r="F23" s="187">
        <v>3</v>
      </c>
      <c r="G23" s="239" t="s">
        <v>119</v>
      </c>
      <c r="H23" s="28" t="s">
        <v>31</v>
      </c>
      <c r="I23" s="69">
        <v>44620</v>
      </c>
      <c r="J23" s="69">
        <f>I23+12</f>
        <v>44632</v>
      </c>
      <c r="K23" s="69">
        <f>J23+3+2</f>
        <v>44637</v>
      </c>
      <c r="L23" s="69">
        <f>K23+30</f>
        <v>44667</v>
      </c>
      <c r="M23" s="69">
        <f>L23+15+6</f>
        <v>44688</v>
      </c>
      <c r="N23" s="69">
        <f>M23+12+2+2+1</f>
        <v>44705</v>
      </c>
      <c r="O23" s="69">
        <f>N23+15+6</f>
        <v>44726</v>
      </c>
      <c r="P23" s="69">
        <f>O23+7+2</f>
        <v>44735</v>
      </c>
      <c r="Q23" s="69">
        <f>P23+12+2+2</f>
        <v>44751</v>
      </c>
      <c r="R23" s="69"/>
      <c r="S23" s="69">
        <f>Q23+7+2+1</f>
        <v>44761</v>
      </c>
      <c r="T23" s="69">
        <f>S23+10+2+2</f>
        <v>44775</v>
      </c>
      <c r="U23" s="69">
        <f>T23+3</f>
        <v>44778</v>
      </c>
      <c r="V23" s="69">
        <f>U23+3+2</f>
        <v>44783</v>
      </c>
      <c r="W23" s="69">
        <f>V23+5+1+1</f>
        <v>44790</v>
      </c>
      <c r="X23" s="72"/>
      <c r="Y23" s="19"/>
      <c r="Z23" s="19"/>
      <c r="AA23" s="19"/>
    </row>
    <row r="24" spans="1:27" ht="16.5" x14ac:dyDescent="0.3">
      <c r="A24" s="241"/>
      <c r="B24" s="185"/>
      <c r="C24" s="242"/>
      <c r="D24" s="189"/>
      <c r="E24" s="187"/>
      <c r="F24" s="187"/>
      <c r="G24" s="181"/>
      <c r="H24" s="70" t="s">
        <v>32</v>
      </c>
      <c r="I24" s="30"/>
      <c r="J24" s="30"/>
      <c r="K24" s="30"/>
      <c r="L24" s="30"/>
      <c r="M24" s="30"/>
      <c r="N24" s="30"/>
      <c r="O24" s="30"/>
      <c r="P24" s="30"/>
      <c r="Q24" s="30"/>
      <c r="R24" s="71"/>
      <c r="S24" s="31"/>
      <c r="T24" s="31"/>
      <c r="U24" s="31"/>
      <c r="V24" s="31"/>
      <c r="W24" s="30"/>
      <c r="X24" s="33"/>
      <c r="Y24" s="19"/>
      <c r="Z24" s="19"/>
      <c r="AA24" s="19"/>
    </row>
    <row r="25" spans="1:27" ht="16.5" x14ac:dyDescent="0.3">
      <c r="A25" s="240">
        <v>4</v>
      </c>
      <c r="B25" s="185" t="s">
        <v>84</v>
      </c>
      <c r="C25" s="232"/>
      <c r="D25" s="189">
        <v>64</v>
      </c>
      <c r="E25" s="187" t="s">
        <v>29</v>
      </c>
      <c r="F25" s="187">
        <v>4</v>
      </c>
      <c r="G25" s="239" t="s">
        <v>119</v>
      </c>
      <c r="H25" s="28" t="s">
        <v>31</v>
      </c>
      <c r="I25" s="69">
        <v>44620</v>
      </c>
      <c r="J25" s="69">
        <f>I25+12</f>
        <v>44632</v>
      </c>
      <c r="K25" s="69">
        <f>J25+3+2</f>
        <v>44637</v>
      </c>
      <c r="L25" s="69">
        <f>K25+30</f>
        <v>44667</v>
      </c>
      <c r="M25" s="69">
        <f>L25+15+6</f>
        <v>44688</v>
      </c>
      <c r="N25" s="69">
        <f>M25+12+2+2+1</f>
        <v>44705</v>
      </c>
      <c r="O25" s="69">
        <f>N25+15+6</f>
        <v>44726</v>
      </c>
      <c r="P25" s="69">
        <f>O25+7+2</f>
        <v>44735</v>
      </c>
      <c r="Q25" s="69">
        <f>P25+12+2+2</f>
        <v>44751</v>
      </c>
      <c r="R25" s="69"/>
      <c r="S25" s="69">
        <f>Q25+7+2+1</f>
        <v>44761</v>
      </c>
      <c r="T25" s="69">
        <f>S25+10+2+2</f>
        <v>44775</v>
      </c>
      <c r="U25" s="69">
        <f>T25+3</f>
        <v>44778</v>
      </c>
      <c r="V25" s="69">
        <f>U25+3+2</f>
        <v>44783</v>
      </c>
      <c r="W25" s="69">
        <f>V25+5+1+1</f>
        <v>44790</v>
      </c>
      <c r="X25" s="72"/>
      <c r="Y25" s="19"/>
      <c r="Z25" s="19"/>
      <c r="AA25" s="19"/>
    </row>
    <row r="26" spans="1:27" ht="16.5" x14ac:dyDescent="0.3">
      <c r="A26" s="241"/>
      <c r="B26" s="185"/>
      <c r="C26" s="233"/>
      <c r="D26" s="189"/>
      <c r="E26" s="187"/>
      <c r="F26" s="187"/>
      <c r="G26" s="181"/>
      <c r="H26" s="70" t="s">
        <v>32</v>
      </c>
      <c r="I26" s="30"/>
      <c r="J26" s="30"/>
      <c r="K26" s="30"/>
      <c r="L26" s="30"/>
      <c r="M26" s="30"/>
      <c r="N26" s="30"/>
      <c r="O26" s="30"/>
      <c r="P26" s="30"/>
      <c r="Q26" s="30"/>
      <c r="R26" s="71"/>
      <c r="S26" s="31"/>
      <c r="T26" s="73"/>
      <c r="U26" s="74"/>
      <c r="V26" s="75"/>
      <c r="W26" s="76"/>
      <c r="X26" s="77"/>
      <c r="Y26" s="19"/>
      <c r="Z26" s="19"/>
      <c r="AA26" s="19"/>
    </row>
    <row r="27" spans="1:27" ht="16.5" x14ac:dyDescent="0.3">
      <c r="A27" s="240">
        <v>5</v>
      </c>
      <c r="B27" s="185" t="s">
        <v>85</v>
      </c>
      <c r="C27" s="242"/>
      <c r="D27" s="189">
        <v>64</v>
      </c>
      <c r="E27" s="187" t="s">
        <v>29</v>
      </c>
      <c r="F27" s="187">
        <v>5</v>
      </c>
      <c r="G27" s="239" t="s">
        <v>119</v>
      </c>
      <c r="H27" s="28" t="s">
        <v>31</v>
      </c>
      <c r="I27" s="69">
        <v>44620</v>
      </c>
      <c r="J27" s="69">
        <f>I27+12</f>
        <v>44632</v>
      </c>
      <c r="K27" s="69">
        <f>J27+3+2</f>
        <v>44637</v>
      </c>
      <c r="L27" s="69">
        <f>K27+30</f>
        <v>44667</v>
      </c>
      <c r="M27" s="69">
        <f>L27+15+6</f>
        <v>44688</v>
      </c>
      <c r="N27" s="69">
        <f>M27+12+2+2</f>
        <v>44704</v>
      </c>
      <c r="O27" s="69">
        <f>N27+15+6</f>
        <v>44725</v>
      </c>
      <c r="P27" s="69">
        <f>O27+7+2</f>
        <v>44734</v>
      </c>
      <c r="Q27" s="69">
        <f>P27+12+2+2</f>
        <v>44750</v>
      </c>
      <c r="R27" s="69"/>
      <c r="S27" s="69">
        <f>Q27+7+2+1</f>
        <v>44760</v>
      </c>
      <c r="T27" s="69">
        <f>S27+10+2+2</f>
        <v>44774</v>
      </c>
      <c r="U27" s="69">
        <f>T27+3</f>
        <v>44777</v>
      </c>
      <c r="V27" s="69">
        <f>U27+3</f>
        <v>44780</v>
      </c>
      <c r="W27" s="69">
        <f>V27+5+1+1</f>
        <v>44787</v>
      </c>
      <c r="X27" s="72"/>
      <c r="Y27" s="19"/>
      <c r="Z27" s="19"/>
      <c r="AA27" s="19"/>
    </row>
    <row r="28" spans="1:27" ht="16.5" x14ac:dyDescent="0.3">
      <c r="A28" s="241"/>
      <c r="B28" s="244"/>
      <c r="C28" s="242"/>
      <c r="D28" s="189"/>
      <c r="E28" s="187"/>
      <c r="F28" s="187"/>
      <c r="G28" s="181"/>
      <c r="H28" s="70" t="s">
        <v>32</v>
      </c>
      <c r="I28" s="30"/>
      <c r="J28" s="30"/>
      <c r="K28" s="30"/>
      <c r="L28" s="30"/>
      <c r="M28" s="30"/>
      <c r="N28" s="30"/>
      <c r="O28" s="30"/>
      <c r="P28" s="30"/>
      <c r="Q28" s="30"/>
      <c r="R28" s="71"/>
      <c r="S28" s="31"/>
      <c r="T28" s="73"/>
      <c r="U28" s="74"/>
      <c r="V28" s="75"/>
      <c r="W28" s="76"/>
      <c r="X28" s="33"/>
      <c r="Y28" s="19"/>
      <c r="Z28" s="19"/>
      <c r="AA28" s="19"/>
    </row>
    <row r="29" spans="1:27" ht="16.5" x14ac:dyDescent="0.3">
      <c r="A29" s="240">
        <v>6</v>
      </c>
      <c r="B29" s="244" t="s">
        <v>86</v>
      </c>
      <c r="C29" s="242"/>
      <c r="D29" s="189">
        <v>64</v>
      </c>
      <c r="E29" s="187" t="s">
        <v>29</v>
      </c>
      <c r="F29" s="187">
        <v>6</v>
      </c>
      <c r="G29" s="239" t="s">
        <v>119</v>
      </c>
      <c r="H29" s="28" t="s">
        <v>31</v>
      </c>
      <c r="I29" s="69">
        <v>44620</v>
      </c>
      <c r="J29" s="69">
        <f>I29+12</f>
        <v>44632</v>
      </c>
      <c r="K29" s="69">
        <f>J29+3+2</f>
        <v>44637</v>
      </c>
      <c r="L29" s="69">
        <f>K29+30</f>
        <v>44667</v>
      </c>
      <c r="M29" s="69">
        <f>L29+15+6</f>
        <v>44688</v>
      </c>
      <c r="N29" s="69">
        <f>M29+12+2+2</f>
        <v>44704</v>
      </c>
      <c r="O29" s="69">
        <f>N29+15+6</f>
        <v>44725</v>
      </c>
      <c r="P29" s="69">
        <f>O29+7+2</f>
        <v>44734</v>
      </c>
      <c r="Q29" s="69">
        <f>P29+12+2+2</f>
        <v>44750</v>
      </c>
      <c r="R29" s="69"/>
      <c r="S29" s="69">
        <f>Q29+7+2+1</f>
        <v>44760</v>
      </c>
      <c r="T29" s="69">
        <f>S29+10+2+2</f>
        <v>44774</v>
      </c>
      <c r="U29" s="69">
        <f>T29+3</f>
        <v>44777</v>
      </c>
      <c r="V29" s="69">
        <f>U29+3</f>
        <v>44780</v>
      </c>
      <c r="W29" s="69">
        <f>V29+5+1+1</f>
        <v>44787</v>
      </c>
      <c r="X29" s="72"/>
      <c r="Y29" s="19"/>
      <c r="Z29" s="19"/>
      <c r="AA29" s="19"/>
    </row>
    <row r="30" spans="1:27" ht="17.25" thickBot="1" x14ac:dyDescent="0.35">
      <c r="A30" s="243"/>
      <c r="B30" s="245"/>
      <c r="C30" s="246"/>
      <c r="D30" s="189"/>
      <c r="E30" s="187"/>
      <c r="F30" s="187"/>
      <c r="G30" s="181"/>
      <c r="H30" s="78" t="s">
        <v>32</v>
      </c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81"/>
      <c r="T30" s="73"/>
      <c r="U30" s="74"/>
      <c r="V30" s="82"/>
      <c r="W30" s="83"/>
      <c r="X30" s="84"/>
      <c r="Y30" s="19"/>
      <c r="Z30" s="19"/>
      <c r="AA30" s="19"/>
    </row>
    <row r="31" spans="1:27" ht="27.75" customHeight="1" thickBot="1" x14ac:dyDescent="0.35">
      <c r="A31" s="85"/>
      <c r="B31" s="86" t="s">
        <v>33</v>
      </c>
      <c r="C31" s="141"/>
      <c r="D31" s="87"/>
      <c r="E31" s="88"/>
      <c r="F31" s="88"/>
      <c r="G31" s="89"/>
      <c r="H31" s="90"/>
      <c r="I31" s="38"/>
      <c r="J31" s="37"/>
      <c r="K31" s="37"/>
      <c r="L31" s="91"/>
      <c r="M31" s="92"/>
      <c r="N31" s="37"/>
      <c r="O31" s="93"/>
      <c r="P31" s="94"/>
      <c r="Q31" s="94"/>
      <c r="R31" s="37"/>
      <c r="S31" s="37"/>
      <c r="T31" s="37"/>
      <c r="U31" s="95"/>
      <c r="V31" s="91"/>
      <c r="W31" s="92"/>
      <c r="X31" s="93"/>
      <c r="Y31" s="19"/>
      <c r="Z31" s="19"/>
      <c r="AA31" s="19"/>
    </row>
    <row r="32" spans="1:27" ht="15.75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"/>
      <c r="R32" s="39"/>
      <c r="S32" s="39"/>
      <c r="T32" s="39"/>
      <c r="U32" s="39"/>
      <c r="V32" s="39"/>
      <c r="W32" s="3"/>
      <c r="X32" s="3"/>
      <c r="Y32" s="19"/>
      <c r="Z32" s="19"/>
      <c r="AA32" s="19"/>
    </row>
    <row r="33" spans="1:27" ht="15.75" thickBot="1" x14ac:dyDescent="0.3">
      <c r="A33" s="39"/>
      <c r="B33" s="284" t="s">
        <v>34</v>
      </c>
      <c r="C33" s="285"/>
      <c r="D33" s="285"/>
      <c r="E33" s="285"/>
      <c r="F33" s="28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3"/>
      <c r="V33" s="3"/>
      <c r="W33" s="39"/>
      <c r="X33" s="39"/>
      <c r="Y33" s="19"/>
      <c r="Z33" s="19"/>
      <c r="AA33" s="19"/>
    </row>
    <row r="34" spans="1:27" ht="15.75" thickBot="1" x14ac:dyDescent="0.3">
      <c r="A34" s="39"/>
      <c r="B34" s="40" t="s">
        <v>35</v>
      </c>
      <c r="C34" s="287" t="s">
        <v>8</v>
      </c>
      <c r="D34" s="288"/>
      <c r="E34" s="289"/>
      <c r="F34" s="29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3"/>
      <c r="V34" s="3"/>
      <c r="W34" s="39"/>
      <c r="X34" s="39"/>
      <c r="Y34" s="19"/>
      <c r="Z34" s="19"/>
      <c r="AA34" s="19"/>
    </row>
    <row r="35" spans="1:27" ht="15.75" thickBot="1" x14ac:dyDescent="0.3">
      <c r="A35" s="19"/>
      <c r="B35" s="41"/>
      <c r="C35" s="42"/>
      <c r="D35" s="42"/>
      <c r="E35" s="42"/>
      <c r="F35" s="4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96"/>
      <c r="V35" s="96"/>
      <c r="W35" s="96"/>
      <c r="X35" s="96"/>
      <c r="Y35" s="19"/>
      <c r="Z35" s="19"/>
      <c r="AA35" s="19"/>
    </row>
    <row r="36" spans="1:27" ht="15.75" thickBot="1" x14ac:dyDescent="0.3">
      <c r="A36" s="39"/>
      <c r="B36" s="211" t="s">
        <v>36</v>
      </c>
      <c r="C36" s="211"/>
      <c r="D36" s="291" t="s">
        <v>37</v>
      </c>
      <c r="E36" s="292"/>
      <c r="F36" s="292"/>
      <c r="G36" s="292"/>
      <c r="H36" s="293"/>
      <c r="I36" s="19"/>
      <c r="J36" s="294" t="s">
        <v>38</v>
      </c>
      <c r="K36" s="295"/>
      <c r="L36" s="296" t="s">
        <v>39</v>
      </c>
      <c r="M36" s="297"/>
      <c r="N36" s="298"/>
      <c r="O36" s="19"/>
      <c r="P36" s="261" t="s">
        <v>18</v>
      </c>
      <c r="Q36" s="262"/>
      <c r="R36" s="262"/>
      <c r="S36" s="262"/>
      <c r="T36" s="263"/>
      <c r="U36" s="39"/>
      <c r="V36" s="39"/>
      <c r="W36" s="39"/>
      <c r="X36" s="39"/>
      <c r="Y36" s="19"/>
      <c r="Z36" s="19"/>
      <c r="AA36" s="19"/>
    </row>
    <row r="37" spans="1:27" ht="15.75" thickBot="1" x14ac:dyDescent="0.3">
      <c r="A37" s="138"/>
      <c r="B37" s="211" t="s">
        <v>40</v>
      </c>
      <c r="C37" s="211"/>
      <c r="D37" s="43" t="s">
        <v>41</v>
      </c>
      <c r="E37" s="44"/>
      <c r="F37" s="264" t="s">
        <v>42</v>
      </c>
      <c r="G37" s="265"/>
      <c r="H37" s="266"/>
      <c r="I37" s="19"/>
      <c r="J37" s="267">
        <v>1</v>
      </c>
      <c r="K37" s="268"/>
      <c r="L37" s="236" t="s">
        <v>43</v>
      </c>
      <c r="M37" s="237"/>
      <c r="N37" s="238"/>
      <c r="O37" s="19"/>
      <c r="P37" s="45" t="s">
        <v>29</v>
      </c>
      <c r="Q37" s="236" t="s">
        <v>44</v>
      </c>
      <c r="R37" s="237"/>
      <c r="S37" s="237"/>
      <c r="T37" s="238"/>
      <c r="U37" s="1"/>
      <c r="V37" s="1"/>
      <c r="W37" s="1"/>
      <c r="X37" s="1"/>
      <c r="Y37" s="19"/>
      <c r="Z37" s="19"/>
      <c r="AA37" s="19"/>
    </row>
    <row r="38" spans="1:27" ht="15.75" thickBot="1" x14ac:dyDescent="0.3">
      <c r="A38" s="138"/>
      <c r="B38" s="211" t="s">
        <v>45</v>
      </c>
      <c r="C38" s="211"/>
      <c r="D38" s="46" t="s">
        <v>46</v>
      </c>
      <c r="E38" s="47"/>
      <c r="F38" s="212" t="s">
        <v>47</v>
      </c>
      <c r="G38" s="213"/>
      <c r="H38" s="214"/>
      <c r="I38" s="19"/>
      <c r="J38" s="234">
        <v>2</v>
      </c>
      <c r="K38" s="235"/>
      <c r="L38" s="236" t="s">
        <v>48</v>
      </c>
      <c r="M38" s="237"/>
      <c r="N38" s="238"/>
      <c r="O38" s="19"/>
      <c r="P38" s="48" t="s">
        <v>49</v>
      </c>
      <c r="Q38" s="236" t="s">
        <v>50</v>
      </c>
      <c r="R38" s="237"/>
      <c r="S38" s="237"/>
      <c r="T38" s="238"/>
      <c r="U38" s="1"/>
      <c r="V38" s="1"/>
      <c r="W38" s="1"/>
      <c r="X38" s="1"/>
      <c r="Y38" s="19"/>
      <c r="Z38" s="19"/>
      <c r="AA38" s="19"/>
    </row>
    <row r="39" spans="1:27" ht="15.75" thickBot="1" x14ac:dyDescent="0.3">
      <c r="A39" s="138"/>
      <c r="B39" s="211" t="s">
        <v>51</v>
      </c>
      <c r="C39" s="211"/>
      <c r="D39" s="43" t="s">
        <v>52</v>
      </c>
      <c r="E39" s="44"/>
      <c r="F39" s="212" t="s">
        <v>53</v>
      </c>
      <c r="G39" s="213"/>
      <c r="H39" s="214"/>
      <c r="I39" s="19"/>
      <c r="J39" s="234">
        <v>3</v>
      </c>
      <c r="K39" s="235"/>
      <c r="L39" s="236" t="s">
        <v>54</v>
      </c>
      <c r="M39" s="237"/>
      <c r="N39" s="238"/>
      <c r="O39" s="19"/>
      <c r="P39" s="49" t="s">
        <v>55</v>
      </c>
      <c r="Q39" s="150" t="s">
        <v>56</v>
      </c>
      <c r="R39" s="151"/>
      <c r="S39" s="151"/>
      <c r="T39" s="152"/>
      <c r="U39" s="1"/>
      <c r="V39" s="1"/>
      <c r="W39" s="1"/>
      <c r="X39" s="1"/>
      <c r="Y39" s="19"/>
      <c r="Z39" s="19"/>
      <c r="AA39" s="19"/>
    </row>
    <row r="40" spans="1:27" ht="15.75" thickBot="1" x14ac:dyDescent="0.3">
      <c r="A40" s="138"/>
      <c r="B40" s="211" t="s">
        <v>57</v>
      </c>
      <c r="C40" s="211"/>
      <c r="D40" s="46" t="s">
        <v>58</v>
      </c>
      <c r="E40" s="47"/>
      <c r="F40" s="212" t="s">
        <v>59</v>
      </c>
      <c r="G40" s="213"/>
      <c r="H40" s="214"/>
      <c r="I40" s="19"/>
      <c r="J40" s="279">
        <v>4</v>
      </c>
      <c r="K40" s="280"/>
      <c r="L40" s="150" t="s">
        <v>60</v>
      </c>
      <c r="M40" s="151"/>
      <c r="N40" s="152"/>
      <c r="O40" s="19"/>
      <c r="P40" s="19"/>
      <c r="Q40" s="19"/>
      <c r="R40" s="19"/>
      <c r="S40" s="19"/>
      <c r="T40" s="19"/>
      <c r="U40" s="1"/>
      <c r="V40" s="1"/>
      <c r="W40" s="1"/>
      <c r="X40" s="1"/>
      <c r="Y40" s="19"/>
      <c r="Z40" s="19"/>
      <c r="AA40" s="19"/>
    </row>
    <row r="41" spans="1:27" ht="15.75" thickBot="1" x14ac:dyDescent="0.3">
      <c r="A41" s="138"/>
      <c r="B41" s="211" t="s">
        <v>61</v>
      </c>
      <c r="C41" s="211"/>
      <c r="D41" s="50" t="s">
        <v>30</v>
      </c>
      <c r="E41" s="51"/>
      <c r="F41" s="281" t="s">
        <v>62</v>
      </c>
      <c r="G41" s="282"/>
      <c r="H41" s="283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"/>
      <c r="V41" s="1"/>
      <c r="W41" s="1"/>
      <c r="X41" s="1"/>
      <c r="Y41" s="19"/>
      <c r="Z41" s="19"/>
      <c r="AA41" s="19"/>
    </row>
    <row r="42" spans="1:27" x14ac:dyDescent="0.25">
      <c r="A42" s="20"/>
      <c r="B42" s="211" t="s">
        <v>63</v>
      </c>
      <c r="C42" s="211"/>
      <c r="D42" s="21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"/>
      <c r="V42" s="2"/>
      <c r="W42" s="2"/>
      <c r="X42" s="2"/>
      <c r="Y42" s="19"/>
      <c r="Z42" s="19"/>
      <c r="AA42" s="19"/>
    </row>
    <row r="43" spans="1:27" ht="16.5" x14ac:dyDescent="0.3">
      <c r="A43" s="5"/>
      <c r="B43" s="226"/>
      <c r="C43" s="227"/>
      <c r="D43" s="227"/>
      <c r="E43" s="227"/>
      <c r="F43" s="227"/>
      <c r="G43" s="227"/>
      <c r="H43" s="5"/>
      <c r="I43" s="5"/>
      <c r="J43" s="6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5"/>
      <c r="Z43" s="5"/>
      <c r="AA43" s="5"/>
    </row>
    <row r="44" spans="1:27" ht="18" x14ac:dyDescent="0.3">
      <c r="A44" s="5"/>
      <c r="B44" s="5"/>
      <c r="C44" s="5"/>
      <c r="D44" s="5"/>
      <c r="E44" s="5"/>
      <c r="F44" s="5"/>
      <c r="G44" s="5"/>
      <c r="H44" s="5"/>
      <c r="I44" s="12"/>
      <c r="J44" s="228" t="s">
        <v>90</v>
      </c>
      <c r="K44" s="228"/>
      <c r="L44" s="228"/>
      <c r="M44" s="228"/>
      <c r="N44" s="228"/>
      <c r="O44" s="228"/>
      <c r="P44" s="97"/>
      <c r="Q44" s="97"/>
      <c r="R44" s="97"/>
      <c r="S44" s="5"/>
      <c r="T44" s="5"/>
      <c r="U44" s="5"/>
      <c r="V44" s="5"/>
      <c r="W44" s="5"/>
      <c r="X44" s="5"/>
      <c r="Y44" s="5"/>
      <c r="Z44" s="5"/>
      <c r="AA44" s="5"/>
    </row>
    <row r="45" spans="1:27" ht="16.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  <c r="Y45" s="7"/>
      <c r="Z45" s="7"/>
      <c r="AA45" s="7"/>
    </row>
    <row r="46" spans="1:27" ht="18.75" x14ac:dyDescent="0.3">
      <c r="A46" s="15"/>
      <c r="B46" s="140" t="s">
        <v>0</v>
      </c>
      <c r="C46" s="229" t="s">
        <v>1</v>
      </c>
      <c r="D46" s="230"/>
      <c r="E46" s="230"/>
      <c r="F46" s="230"/>
      <c r="G46" s="230"/>
      <c r="H46" s="230"/>
      <c r="I46" s="231"/>
      <c r="J46" s="6"/>
      <c r="K46" s="143" t="s">
        <v>118</v>
      </c>
      <c r="L46" s="5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/>
    </row>
    <row r="47" spans="1:27" ht="16.5" x14ac:dyDescent="0.3">
      <c r="A47" s="15"/>
      <c r="B47" s="140" t="s">
        <v>91</v>
      </c>
      <c r="C47" s="215">
        <v>2022</v>
      </c>
      <c r="D47" s="216"/>
      <c r="E47" s="216"/>
      <c r="F47" s="216"/>
      <c r="G47" s="216"/>
      <c r="H47" s="216"/>
      <c r="I47" s="217"/>
      <c r="J47" s="6"/>
      <c r="K47" s="5"/>
      <c r="L47" s="5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/>
    </row>
    <row r="48" spans="1:27" ht="16.5" x14ac:dyDescent="0.3">
      <c r="A48" s="15"/>
      <c r="B48" s="140" t="s">
        <v>3</v>
      </c>
      <c r="C48" s="229" t="s">
        <v>1</v>
      </c>
      <c r="D48" s="230"/>
      <c r="E48" s="230"/>
      <c r="F48" s="230"/>
      <c r="G48" s="230"/>
      <c r="H48" s="230"/>
      <c r="I48" s="231"/>
      <c r="J48" s="6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/>
    </row>
    <row r="49" spans="1:27" ht="27" x14ac:dyDescent="0.3">
      <c r="A49" s="15"/>
      <c r="B49" s="140" t="s">
        <v>5</v>
      </c>
      <c r="C49" s="215" t="s">
        <v>92</v>
      </c>
      <c r="D49" s="216"/>
      <c r="E49" s="216"/>
      <c r="F49" s="216"/>
      <c r="G49" s="216"/>
      <c r="H49" s="216"/>
      <c r="I49" s="217"/>
      <c r="J49" s="6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5"/>
    </row>
    <row r="50" spans="1:27" ht="16.5" x14ac:dyDescent="0.3">
      <c r="A50" s="15"/>
      <c r="B50" s="140" t="s">
        <v>93</v>
      </c>
      <c r="C50" s="215" t="s">
        <v>8</v>
      </c>
      <c r="D50" s="216"/>
      <c r="E50" s="216"/>
      <c r="F50" s="216"/>
      <c r="G50" s="216"/>
      <c r="H50" s="216"/>
      <c r="I50" s="217"/>
      <c r="J50" s="6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5"/>
    </row>
    <row r="51" spans="1:27" ht="17.25" thickBot="1" x14ac:dyDescent="0.35">
      <c r="A51" s="5"/>
      <c r="B51" s="9"/>
      <c r="C51" s="5"/>
      <c r="D51" s="10"/>
      <c r="E51" s="1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7.25" thickBot="1" x14ac:dyDescent="0.35">
      <c r="A52" s="198" t="s">
        <v>94</v>
      </c>
      <c r="B52" s="199"/>
      <c r="C52" s="199"/>
      <c r="D52" s="199"/>
      <c r="E52" s="199"/>
      <c r="F52" s="199"/>
      <c r="G52" s="200"/>
      <c r="H52" s="218" t="s">
        <v>10</v>
      </c>
      <c r="I52" s="221" t="s">
        <v>95</v>
      </c>
      <c r="J52" s="222"/>
      <c r="K52" s="222"/>
      <c r="L52" s="222"/>
      <c r="M52" s="223"/>
      <c r="N52" s="198" t="s">
        <v>96</v>
      </c>
      <c r="O52" s="224"/>
      <c r="P52" s="224"/>
      <c r="Q52" s="224"/>
      <c r="R52" s="224"/>
      <c r="S52" s="224"/>
      <c r="T52" s="225"/>
      <c r="U52" s="198" t="s">
        <v>12</v>
      </c>
      <c r="V52" s="199"/>
      <c r="W52" s="199"/>
      <c r="X52" s="199"/>
      <c r="Y52" s="199"/>
      <c r="Z52" s="199"/>
      <c r="AA52" s="200"/>
    </row>
    <row r="53" spans="1:27" ht="82.5" x14ac:dyDescent="0.25">
      <c r="A53" s="201" t="s">
        <v>14</v>
      </c>
      <c r="B53" s="203" t="s">
        <v>15</v>
      </c>
      <c r="C53" s="203" t="s">
        <v>97</v>
      </c>
      <c r="D53" s="203" t="s">
        <v>17</v>
      </c>
      <c r="E53" s="203" t="s">
        <v>18</v>
      </c>
      <c r="F53" s="203" t="s">
        <v>98</v>
      </c>
      <c r="G53" s="205" t="s">
        <v>99</v>
      </c>
      <c r="H53" s="219"/>
      <c r="I53" s="207" t="s">
        <v>100</v>
      </c>
      <c r="J53" s="98" t="s">
        <v>101</v>
      </c>
      <c r="K53" s="98" t="s">
        <v>102</v>
      </c>
      <c r="L53" s="98" t="s">
        <v>103</v>
      </c>
      <c r="M53" s="99" t="s">
        <v>104</v>
      </c>
      <c r="N53" s="100" t="s">
        <v>105</v>
      </c>
      <c r="O53" s="98" t="s">
        <v>106</v>
      </c>
      <c r="P53" s="98" t="s">
        <v>107</v>
      </c>
      <c r="Q53" s="98" t="s">
        <v>108</v>
      </c>
      <c r="R53" s="98" t="s">
        <v>109</v>
      </c>
      <c r="S53" s="98" t="s">
        <v>110</v>
      </c>
      <c r="T53" s="99" t="s">
        <v>111</v>
      </c>
      <c r="U53" s="101" t="s">
        <v>112</v>
      </c>
      <c r="V53" s="102" t="s">
        <v>113</v>
      </c>
      <c r="W53" s="209" t="s">
        <v>73</v>
      </c>
      <c r="X53" s="98" t="s">
        <v>74</v>
      </c>
      <c r="Y53" s="99" t="s">
        <v>75</v>
      </c>
      <c r="Z53" s="103" t="s">
        <v>76</v>
      </c>
      <c r="AA53" s="99" t="s">
        <v>23</v>
      </c>
    </row>
    <row r="54" spans="1:27" ht="17.25" thickBot="1" x14ac:dyDescent="0.35">
      <c r="A54" s="202"/>
      <c r="B54" s="204"/>
      <c r="C54" s="204"/>
      <c r="D54" s="204"/>
      <c r="E54" s="204"/>
      <c r="F54" s="204"/>
      <c r="G54" s="206"/>
      <c r="H54" s="220"/>
      <c r="I54" s="208"/>
      <c r="J54" s="104" t="s">
        <v>77</v>
      </c>
      <c r="K54" s="105" t="s">
        <v>114</v>
      </c>
      <c r="L54" s="104" t="s">
        <v>27</v>
      </c>
      <c r="M54" s="106" t="s">
        <v>77</v>
      </c>
      <c r="N54" s="107" t="s">
        <v>115</v>
      </c>
      <c r="O54" s="108" t="s">
        <v>78</v>
      </c>
      <c r="P54" s="109" t="s">
        <v>27</v>
      </c>
      <c r="Q54" s="108" t="s">
        <v>116</v>
      </c>
      <c r="R54" s="108" t="s">
        <v>27</v>
      </c>
      <c r="S54" s="109" t="s">
        <v>77</v>
      </c>
      <c r="T54" s="110" t="s">
        <v>27</v>
      </c>
      <c r="U54" s="111" t="s">
        <v>79</v>
      </c>
      <c r="V54" s="112" t="s">
        <v>77</v>
      </c>
      <c r="W54" s="210"/>
      <c r="X54" s="113" t="s">
        <v>79</v>
      </c>
      <c r="Y54" s="114" t="s">
        <v>80</v>
      </c>
      <c r="Z54" s="113" t="s">
        <v>26</v>
      </c>
      <c r="AA54" s="115" t="s">
        <v>28</v>
      </c>
    </row>
    <row r="55" spans="1:27" ht="16.5" x14ac:dyDescent="0.3">
      <c r="A55" s="182">
        <v>1</v>
      </c>
      <c r="B55" s="184" t="s">
        <v>117</v>
      </c>
      <c r="C55" s="186"/>
      <c r="D55" s="188">
        <v>64</v>
      </c>
      <c r="E55" s="190" t="s">
        <v>29</v>
      </c>
      <c r="F55" s="190">
        <v>1</v>
      </c>
      <c r="G55" s="180" t="s">
        <v>41</v>
      </c>
      <c r="H55" s="116" t="s">
        <v>31</v>
      </c>
      <c r="I55" s="117">
        <v>44216</v>
      </c>
      <c r="J55" s="69">
        <f>I55+12+4+1</f>
        <v>44233</v>
      </c>
      <c r="K55" s="69">
        <f>J55+3+1</f>
        <v>44237</v>
      </c>
      <c r="L55" s="69">
        <f>K55+30+1</f>
        <v>44268</v>
      </c>
      <c r="M55" s="69">
        <f>L55+15+6</f>
        <v>44289</v>
      </c>
      <c r="N55" s="69">
        <f>M55+12+4+2</f>
        <v>44307</v>
      </c>
      <c r="O55" s="69">
        <f>N55+15+6</f>
        <v>44328</v>
      </c>
      <c r="P55" s="69">
        <f>O55+7+2+1</f>
        <v>44338</v>
      </c>
      <c r="Q55" s="69">
        <f>P55+12+4+2</f>
        <v>44356</v>
      </c>
      <c r="R55" s="118"/>
      <c r="S55" s="119">
        <f>Q55+7+2+1</f>
        <v>44366</v>
      </c>
      <c r="T55" s="69">
        <f>S55+10+4</f>
        <v>44380</v>
      </c>
      <c r="U55" s="69">
        <f>T55+3</f>
        <v>44383</v>
      </c>
      <c r="V55" s="69">
        <f>U55+3+2</f>
        <v>44388</v>
      </c>
      <c r="W55" s="69"/>
      <c r="X55" s="120">
        <v>44760</v>
      </c>
      <c r="Y55" s="120">
        <v>44770</v>
      </c>
      <c r="Z55" s="120">
        <v>44774</v>
      </c>
      <c r="AA55" s="121">
        <v>44777</v>
      </c>
    </row>
    <row r="56" spans="1:27" ht="17.25" thickBot="1" x14ac:dyDescent="0.35">
      <c r="A56" s="183"/>
      <c r="B56" s="185"/>
      <c r="C56" s="187"/>
      <c r="D56" s="189"/>
      <c r="E56" s="187"/>
      <c r="F56" s="187"/>
      <c r="G56" s="181"/>
      <c r="H56" s="122" t="s">
        <v>32</v>
      </c>
      <c r="I56" s="30"/>
      <c r="J56" s="31"/>
      <c r="K56" s="31"/>
      <c r="L56" s="31"/>
      <c r="M56" s="32"/>
      <c r="N56" s="30"/>
      <c r="O56" s="31"/>
      <c r="P56" s="31"/>
      <c r="Q56" s="31"/>
      <c r="R56" s="31"/>
      <c r="S56" s="31"/>
      <c r="T56" s="32"/>
      <c r="U56" s="30"/>
      <c r="V56" s="31"/>
      <c r="W56" s="31"/>
      <c r="X56" s="31"/>
      <c r="Y56" s="31"/>
      <c r="Z56" s="31"/>
      <c r="AA56" s="33"/>
    </row>
    <row r="57" spans="1:27" ht="17.25" thickBot="1" x14ac:dyDescent="0.35">
      <c r="A57" s="11"/>
      <c r="B57" s="123" t="s">
        <v>33</v>
      </c>
      <c r="C57" s="124"/>
      <c r="D57" s="34"/>
      <c r="E57" s="34"/>
      <c r="F57" s="34"/>
      <c r="G57" s="35"/>
      <c r="H57" s="36"/>
      <c r="I57" s="125"/>
      <c r="J57" s="34"/>
      <c r="K57" s="34"/>
      <c r="L57" s="34"/>
      <c r="M57" s="35"/>
      <c r="N57" s="125"/>
      <c r="O57" s="34"/>
      <c r="P57" s="34"/>
      <c r="Q57" s="34"/>
      <c r="R57" s="34"/>
      <c r="S57" s="34"/>
      <c r="T57" s="126"/>
      <c r="U57" s="125"/>
      <c r="V57" s="34"/>
      <c r="W57" s="34"/>
      <c r="X57" s="34"/>
      <c r="Y57" s="34"/>
      <c r="Z57" s="34"/>
      <c r="AA57" s="126"/>
    </row>
    <row r="58" spans="1:27" ht="16.5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7.25" thickBot="1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3"/>
      <c r="Y59" s="13"/>
      <c r="Z59" s="13"/>
      <c r="AA59" s="13"/>
    </row>
    <row r="60" spans="1:27" ht="17.25" thickBot="1" x14ac:dyDescent="0.35">
      <c r="A60" s="5"/>
      <c r="B60" s="191" t="s">
        <v>34</v>
      </c>
      <c r="C60" s="192"/>
      <c r="D60" s="192"/>
      <c r="E60" s="192"/>
      <c r="F60" s="19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7.25" thickBot="1" x14ac:dyDescent="0.35">
      <c r="A61" s="5"/>
      <c r="B61" s="129" t="s">
        <v>35</v>
      </c>
      <c r="C61" s="194" t="s">
        <v>8</v>
      </c>
      <c r="D61" s="195"/>
      <c r="E61" s="196"/>
      <c r="F61" s="19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7.25" thickBot="1" x14ac:dyDescent="0.35">
      <c r="A62" s="5"/>
      <c r="B62" s="130"/>
      <c r="C62" s="131"/>
      <c r="D62" s="131"/>
      <c r="E62" s="131"/>
      <c r="F62" s="13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7.25" thickBot="1" x14ac:dyDescent="0.35">
      <c r="A63" s="5"/>
      <c r="B63" s="144" t="s">
        <v>36</v>
      </c>
      <c r="C63" s="144"/>
      <c r="D63" s="161" t="s">
        <v>37</v>
      </c>
      <c r="E63" s="162"/>
      <c r="F63" s="162"/>
      <c r="G63" s="162"/>
      <c r="H63" s="163"/>
      <c r="I63" s="5"/>
      <c r="J63" s="164" t="s">
        <v>38</v>
      </c>
      <c r="K63" s="165"/>
      <c r="L63" s="166" t="s">
        <v>39</v>
      </c>
      <c r="M63" s="167"/>
      <c r="N63" s="168"/>
      <c r="O63" s="5"/>
      <c r="P63" s="172" t="s">
        <v>18</v>
      </c>
      <c r="Q63" s="173"/>
      <c r="R63" s="173"/>
      <c r="S63" s="173"/>
      <c r="T63" s="174"/>
      <c r="U63" s="5"/>
      <c r="V63" s="5"/>
      <c r="W63" s="5"/>
      <c r="X63" s="5"/>
      <c r="Y63" s="5"/>
      <c r="Z63" s="5"/>
      <c r="AA63" s="5"/>
    </row>
    <row r="64" spans="1:27" ht="17.25" thickBot="1" x14ac:dyDescent="0.35">
      <c r="A64" s="5"/>
      <c r="B64" s="144" t="s">
        <v>40</v>
      </c>
      <c r="C64" s="144"/>
      <c r="D64" s="132" t="s">
        <v>41</v>
      </c>
      <c r="E64" s="133"/>
      <c r="F64" s="175" t="s">
        <v>42</v>
      </c>
      <c r="G64" s="176"/>
      <c r="H64" s="177"/>
      <c r="I64" s="5"/>
      <c r="J64" s="178">
        <v>1</v>
      </c>
      <c r="K64" s="179"/>
      <c r="L64" s="158" t="s">
        <v>43</v>
      </c>
      <c r="M64" s="159"/>
      <c r="N64" s="160"/>
      <c r="O64" s="5"/>
      <c r="P64" s="16" t="s">
        <v>29</v>
      </c>
      <c r="Q64" s="158" t="s">
        <v>44</v>
      </c>
      <c r="R64" s="159"/>
      <c r="S64" s="159"/>
      <c r="T64" s="160"/>
      <c r="U64" s="5"/>
      <c r="V64" s="5"/>
      <c r="W64" s="5"/>
      <c r="X64" s="5"/>
      <c r="Y64" s="5"/>
      <c r="Z64" s="5"/>
      <c r="AA64" s="5"/>
    </row>
    <row r="65" spans="1:27" ht="17.25" thickBot="1" x14ac:dyDescent="0.35">
      <c r="A65" s="5"/>
      <c r="B65" s="144" t="s">
        <v>45</v>
      </c>
      <c r="C65" s="144"/>
      <c r="D65" s="134" t="s">
        <v>46</v>
      </c>
      <c r="E65" s="135"/>
      <c r="F65" s="145" t="s">
        <v>47</v>
      </c>
      <c r="G65" s="146"/>
      <c r="H65" s="147"/>
      <c r="I65" s="5"/>
      <c r="J65" s="156">
        <v>2</v>
      </c>
      <c r="K65" s="157"/>
      <c r="L65" s="158" t="s">
        <v>48</v>
      </c>
      <c r="M65" s="159"/>
      <c r="N65" s="160"/>
      <c r="O65" s="5"/>
      <c r="P65" s="17" t="s">
        <v>49</v>
      </c>
      <c r="Q65" s="158" t="s">
        <v>50</v>
      </c>
      <c r="R65" s="159"/>
      <c r="S65" s="159"/>
      <c r="T65" s="160"/>
      <c r="U65" s="5"/>
      <c r="V65" s="5"/>
      <c r="W65" s="5"/>
      <c r="X65" s="5"/>
      <c r="Y65" s="5"/>
      <c r="Z65" s="5"/>
      <c r="AA65" s="5"/>
    </row>
    <row r="66" spans="1:27" ht="17.25" thickBot="1" x14ac:dyDescent="0.35">
      <c r="A66" s="5"/>
      <c r="B66" s="144" t="s">
        <v>51</v>
      </c>
      <c r="C66" s="144"/>
      <c r="D66" s="132" t="s">
        <v>52</v>
      </c>
      <c r="E66" s="133"/>
      <c r="F66" s="145" t="s">
        <v>53</v>
      </c>
      <c r="G66" s="146"/>
      <c r="H66" s="147"/>
      <c r="I66" s="5"/>
      <c r="J66" s="156">
        <v>3</v>
      </c>
      <c r="K66" s="157"/>
      <c r="L66" s="158" t="s">
        <v>54</v>
      </c>
      <c r="M66" s="159"/>
      <c r="N66" s="160"/>
      <c r="O66" s="5"/>
      <c r="P66" s="18" t="s">
        <v>55</v>
      </c>
      <c r="Q66" s="169" t="s">
        <v>56</v>
      </c>
      <c r="R66" s="170"/>
      <c r="S66" s="170"/>
      <c r="T66" s="171"/>
      <c r="U66" s="5"/>
      <c r="V66" s="5"/>
      <c r="W66" s="5"/>
      <c r="X66" s="5"/>
      <c r="Y66" s="5"/>
      <c r="Z66" s="5"/>
      <c r="AA66" s="5"/>
    </row>
    <row r="67" spans="1:27" ht="17.25" thickBot="1" x14ac:dyDescent="0.35">
      <c r="A67" s="5"/>
      <c r="B67" s="144" t="s">
        <v>57</v>
      </c>
      <c r="C67" s="144"/>
      <c r="D67" s="134" t="s">
        <v>58</v>
      </c>
      <c r="E67" s="135"/>
      <c r="F67" s="145" t="s">
        <v>59</v>
      </c>
      <c r="G67" s="146"/>
      <c r="H67" s="147"/>
      <c r="I67" s="5"/>
      <c r="J67" s="148">
        <v>4</v>
      </c>
      <c r="K67" s="149"/>
      <c r="L67" s="150" t="s">
        <v>60</v>
      </c>
      <c r="M67" s="151"/>
      <c r="N67" s="15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7.25" thickBot="1" x14ac:dyDescent="0.35">
      <c r="A68" s="5"/>
      <c r="B68" s="144" t="s">
        <v>61</v>
      </c>
      <c r="C68" s="144"/>
      <c r="D68" s="136" t="s">
        <v>88</v>
      </c>
      <c r="E68" s="137"/>
      <c r="F68" s="153" t="s">
        <v>89</v>
      </c>
      <c r="G68" s="154"/>
      <c r="H68" s="15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6.5" x14ac:dyDescent="0.3">
      <c r="A69" s="5"/>
      <c r="B69" s="144" t="s">
        <v>63</v>
      </c>
      <c r="C69" s="144"/>
      <c r="D69" s="14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</sheetData>
  <mergeCells count="150">
    <mergeCell ref="G21:G22"/>
    <mergeCell ref="A23:A24"/>
    <mergeCell ref="B23:B24"/>
    <mergeCell ref="C23:C24"/>
    <mergeCell ref="D23:D24"/>
    <mergeCell ref="E23:E24"/>
    <mergeCell ref="F23:F24"/>
    <mergeCell ref="J40:K40"/>
    <mergeCell ref="L40:N40"/>
    <mergeCell ref="B33:F33"/>
    <mergeCell ref="C34:F34"/>
    <mergeCell ref="B36:C36"/>
    <mergeCell ref="D36:H36"/>
    <mergeCell ref="J36:K36"/>
    <mergeCell ref="L36:N36"/>
    <mergeCell ref="B39:C39"/>
    <mergeCell ref="F39:H39"/>
    <mergeCell ref="J39:K39"/>
    <mergeCell ref="L39:N39"/>
    <mergeCell ref="C4:I4"/>
    <mergeCell ref="C5:I5"/>
    <mergeCell ref="C6:I6"/>
    <mergeCell ref="C7:I7"/>
    <mergeCell ref="C8:I8"/>
    <mergeCell ref="J10:P10"/>
    <mergeCell ref="A16:G16"/>
    <mergeCell ref="H16:H18"/>
    <mergeCell ref="I16:L16"/>
    <mergeCell ref="M16:O16"/>
    <mergeCell ref="P16:V16"/>
    <mergeCell ref="X17:X18"/>
    <mergeCell ref="A19:A20"/>
    <mergeCell ref="B19:B20"/>
    <mergeCell ref="C19:C20"/>
    <mergeCell ref="D19:D20"/>
    <mergeCell ref="E19:E20"/>
    <mergeCell ref="F19:F20"/>
    <mergeCell ref="G19:G20"/>
    <mergeCell ref="W16:X16"/>
    <mergeCell ref="A17:A18"/>
    <mergeCell ref="B17:B18"/>
    <mergeCell ref="C17:C18"/>
    <mergeCell ref="D17:D18"/>
    <mergeCell ref="E17:E18"/>
    <mergeCell ref="F17:F18"/>
    <mergeCell ref="G17:G18"/>
    <mergeCell ref="I17:I18"/>
    <mergeCell ref="R17:R18"/>
    <mergeCell ref="G23:G24"/>
    <mergeCell ref="A21:A22"/>
    <mergeCell ref="B21:B22"/>
    <mergeCell ref="C21:C22"/>
    <mergeCell ref="D21:D22"/>
    <mergeCell ref="E21:E22"/>
    <mergeCell ref="F21:F22"/>
    <mergeCell ref="G29:G30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B38:C38"/>
    <mergeCell ref="F38:H38"/>
    <mergeCell ref="J38:K38"/>
    <mergeCell ref="L38:N38"/>
    <mergeCell ref="Q38:T38"/>
    <mergeCell ref="P36:T36"/>
    <mergeCell ref="B37:C37"/>
    <mergeCell ref="F37:H37"/>
    <mergeCell ref="J37:K37"/>
    <mergeCell ref="L37:N37"/>
    <mergeCell ref="Q37:T37"/>
    <mergeCell ref="Q39:T39"/>
    <mergeCell ref="B40:C40"/>
    <mergeCell ref="F40:H40"/>
    <mergeCell ref="C49:I49"/>
    <mergeCell ref="C50:I50"/>
    <mergeCell ref="A52:G52"/>
    <mergeCell ref="H52:H54"/>
    <mergeCell ref="I52:M52"/>
    <mergeCell ref="N52:T52"/>
    <mergeCell ref="B43:G43"/>
    <mergeCell ref="J44:O44"/>
    <mergeCell ref="C46:I46"/>
    <mergeCell ref="C47:I47"/>
    <mergeCell ref="C48:I48"/>
    <mergeCell ref="B41:C41"/>
    <mergeCell ref="F41:H41"/>
    <mergeCell ref="B42:D42"/>
    <mergeCell ref="U52:AA52"/>
    <mergeCell ref="A53:A54"/>
    <mergeCell ref="B53:B54"/>
    <mergeCell ref="C53:C54"/>
    <mergeCell ref="D53:D54"/>
    <mergeCell ref="E53:E54"/>
    <mergeCell ref="F53:F54"/>
    <mergeCell ref="G53:G54"/>
    <mergeCell ref="I53:I54"/>
    <mergeCell ref="W53:W54"/>
    <mergeCell ref="G55:G56"/>
    <mergeCell ref="A55:A56"/>
    <mergeCell ref="B55:B56"/>
    <mergeCell ref="C55:C56"/>
    <mergeCell ref="D55:D56"/>
    <mergeCell ref="E55:E56"/>
    <mergeCell ref="F55:F56"/>
    <mergeCell ref="B60:F60"/>
    <mergeCell ref="C61:F61"/>
    <mergeCell ref="B63:C63"/>
    <mergeCell ref="D63:H63"/>
    <mergeCell ref="J63:K63"/>
    <mergeCell ref="L63:N63"/>
    <mergeCell ref="Q65:T65"/>
    <mergeCell ref="B66:C66"/>
    <mergeCell ref="F66:H66"/>
    <mergeCell ref="J66:K66"/>
    <mergeCell ref="L66:N66"/>
    <mergeCell ref="Q66:T66"/>
    <mergeCell ref="P63:T63"/>
    <mergeCell ref="B64:C64"/>
    <mergeCell ref="F64:H64"/>
    <mergeCell ref="J64:K64"/>
    <mergeCell ref="L64:N64"/>
    <mergeCell ref="Q64:T64"/>
    <mergeCell ref="B69:D69"/>
    <mergeCell ref="B67:C67"/>
    <mergeCell ref="F67:H67"/>
    <mergeCell ref="J67:K67"/>
    <mergeCell ref="L67:N67"/>
    <mergeCell ref="B68:C68"/>
    <mergeCell ref="F68:H68"/>
    <mergeCell ref="B65:C65"/>
    <mergeCell ref="F65:H65"/>
    <mergeCell ref="J65:K65"/>
    <mergeCell ref="L65:N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2022-02-08T13:35:18Z</dcterms:modified>
</cp:coreProperties>
</file>