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J99" i="1" l="1"/>
  <c r="J97" i="1"/>
  <c r="J95" i="1"/>
  <c r="J93" i="1"/>
  <c r="K19" i="1" l="1"/>
  <c r="L19" i="1" s="1"/>
  <c r="M19" i="1" s="1"/>
  <c r="N19" i="1" s="1"/>
  <c r="O19" i="1" s="1"/>
  <c r="P19" i="1" s="1"/>
  <c r="Q19" i="1" s="1"/>
  <c r="S19" i="1" s="1"/>
  <c r="T19" i="1" s="1"/>
  <c r="U19" i="1" s="1"/>
  <c r="V19" i="1" s="1"/>
  <c r="W19" i="1" s="1"/>
  <c r="J65" i="1" l="1"/>
  <c r="K65" i="1" s="1"/>
  <c r="L65" i="1" s="1"/>
  <c r="M65" i="1" s="1"/>
  <c r="N65" i="1" s="1"/>
  <c r="O65" i="1" s="1"/>
  <c r="P65" i="1" s="1"/>
  <c r="Q65" i="1" s="1"/>
  <c r="S65" i="1" s="1"/>
  <c r="T65" i="1" s="1"/>
  <c r="U65" i="1" s="1"/>
  <c r="V65" i="1" s="1"/>
  <c r="W65" i="1" s="1"/>
  <c r="J63" i="1"/>
  <c r="K63" i="1" s="1"/>
  <c r="L63" i="1" s="1"/>
  <c r="M63" i="1" s="1"/>
  <c r="N63" i="1" s="1"/>
  <c r="O63" i="1" s="1"/>
  <c r="P63" i="1" s="1"/>
  <c r="Q63" i="1" s="1"/>
  <c r="S63" i="1" s="1"/>
  <c r="T63" i="1" s="1"/>
  <c r="U63" i="1" s="1"/>
  <c r="V63" i="1" s="1"/>
  <c r="W63" i="1" s="1"/>
  <c r="J61" i="1"/>
  <c r="K61" i="1" s="1"/>
  <c r="L61" i="1" s="1"/>
  <c r="M61" i="1" s="1"/>
  <c r="N61" i="1" s="1"/>
  <c r="O61" i="1" s="1"/>
  <c r="P61" i="1" s="1"/>
  <c r="Q61" i="1" s="1"/>
  <c r="S61" i="1" s="1"/>
  <c r="T61" i="1" s="1"/>
  <c r="U61" i="1" s="1"/>
  <c r="V61" i="1" s="1"/>
  <c r="W61" i="1" s="1"/>
  <c r="J125" i="1" l="1"/>
  <c r="K125" i="1" s="1"/>
  <c r="L125" i="1" s="1"/>
  <c r="M125" i="1" s="1"/>
  <c r="N125" i="1" s="1"/>
  <c r="O125" i="1" s="1"/>
  <c r="P125" i="1" s="1"/>
  <c r="Q125" i="1" s="1"/>
  <c r="S125" i="1" s="1"/>
  <c r="T125" i="1" s="1"/>
  <c r="U125" i="1" s="1"/>
  <c r="V125" i="1" s="1"/>
  <c r="K99" i="1"/>
  <c r="L99" i="1" s="1"/>
  <c r="M99" i="1" s="1"/>
  <c r="N99" i="1" s="1"/>
  <c r="O99" i="1" s="1"/>
  <c r="P99" i="1" s="1"/>
  <c r="Q99" i="1" s="1"/>
  <c r="S99" i="1" s="1"/>
  <c r="T99" i="1" s="1"/>
  <c r="U99" i="1" s="1"/>
  <c r="V99" i="1" s="1"/>
  <c r="W99" i="1" s="1"/>
  <c r="K97" i="1"/>
  <c r="L97" i="1" s="1"/>
  <c r="M97" i="1" s="1"/>
  <c r="N97" i="1" s="1"/>
  <c r="O97" i="1" s="1"/>
  <c r="P97" i="1" s="1"/>
  <c r="Q97" i="1" s="1"/>
  <c r="S97" i="1" s="1"/>
  <c r="T97" i="1" s="1"/>
  <c r="U97" i="1" s="1"/>
  <c r="V97" i="1" s="1"/>
  <c r="W97" i="1" s="1"/>
  <c r="K95" i="1"/>
  <c r="L95" i="1" s="1"/>
  <c r="M95" i="1" s="1"/>
  <c r="N95" i="1" s="1"/>
  <c r="O95" i="1" s="1"/>
  <c r="P95" i="1" s="1"/>
  <c r="Q95" i="1" s="1"/>
  <c r="S95" i="1" s="1"/>
  <c r="T95" i="1" s="1"/>
  <c r="U95" i="1" s="1"/>
  <c r="V95" i="1" s="1"/>
  <c r="W95" i="1" s="1"/>
  <c r="K93" i="1"/>
  <c r="L93" i="1" s="1"/>
  <c r="M93" i="1" s="1"/>
  <c r="N93" i="1" s="1"/>
  <c r="O93" i="1" s="1"/>
  <c r="P93" i="1" s="1"/>
  <c r="Q93" i="1" s="1"/>
  <c r="S93" i="1" s="1"/>
  <c r="T93" i="1" s="1"/>
  <c r="U93" i="1" s="1"/>
  <c r="V93" i="1" s="1"/>
  <c r="W93" i="1" s="1"/>
  <c r="J67" i="1"/>
  <c r="K67" i="1" s="1"/>
  <c r="L67" i="1" s="1"/>
  <c r="M67" i="1" s="1"/>
  <c r="N67" i="1" s="1"/>
  <c r="O67" i="1" s="1"/>
  <c r="P67" i="1" s="1"/>
  <c r="Q67" i="1" s="1"/>
  <c r="S67" i="1" s="1"/>
  <c r="T67" i="1" s="1"/>
  <c r="U67" i="1" s="1"/>
  <c r="V67" i="1" s="1"/>
  <c r="W67" i="1" s="1"/>
  <c r="J57" i="1"/>
  <c r="K57" i="1" s="1"/>
  <c r="L57" i="1" s="1"/>
  <c r="M57" i="1" s="1"/>
  <c r="N57" i="1" s="1"/>
  <c r="O57" i="1" s="1"/>
  <c r="P57" i="1" s="1"/>
  <c r="Q57" i="1" s="1"/>
  <c r="S57" i="1" s="1"/>
  <c r="T57" i="1" s="1"/>
  <c r="U57" i="1" s="1"/>
  <c r="V57" i="1" s="1"/>
  <c r="W57" i="1" s="1"/>
  <c r="J55" i="1"/>
  <c r="K55" i="1" s="1"/>
  <c r="L55" i="1" s="1"/>
  <c r="M55" i="1" s="1"/>
  <c r="N55" i="1" s="1"/>
  <c r="O55" i="1" s="1"/>
  <c r="P55" i="1" s="1"/>
  <c r="Q55" i="1" s="1"/>
  <c r="S55" i="1" s="1"/>
  <c r="T55" i="1" s="1"/>
  <c r="U55" i="1" s="1"/>
  <c r="V55" i="1" s="1"/>
  <c r="W55" i="1" s="1"/>
  <c r="J53" i="1"/>
  <c r="K53" i="1" s="1"/>
  <c r="L53" i="1" s="1"/>
  <c r="M53" i="1" s="1"/>
  <c r="N53" i="1" s="1"/>
  <c r="O53" i="1" s="1"/>
  <c r="P53" i="1" s="1"/>
  <c r="Q53" i="1" s="1"/>
  <c r="S53" i="1" s="1"/>
  <c r="T53" i="1" s="1"/>
  <c r="U53" i="1" s="1"/>
  <c r="V53" i="1" s="1"/>
  <c r="W53" i="1" s="1"/>
</calcChain>
</file>

<file path=xl/sharedStrings.xml><?xml version="1.0" encoding="utf-8"?>
<sst xmlns="http://schemas.openxmlformats.org/spreadsheetml/2006/main" count="431" uniqueCount="144">
  <si>
    <t xml:space="preserve">MARCHES DE TRAVAUX  SANS PRE QUALIFICATION </t>
  </si>
  <si>
    <t>IDENTIFICATION DU PROJET / MARCHE</t>
  </si>
  <si>
    <t xml:space="preserve"> Prévisions et Réalisations</t>
  </si>
  <si>
    <t>PHASE 1 : PROCEDURE D'APPEL D'OFFRES</t>
  </si>
  <si>
    <t>PHASE 2 : EVALUATION DES OFFRES</t>
  </si>
  <si>
    <t>PHASE 3 : CONCLUSION ET NOTIFICATION DU MARCHE</t>
  </si>
  <si>
    <t>PHASE 4 : EXECUTION DU MARCHE</t>
  </si>
  <si>
    <t>Numéro</t>
  </si>
  <si>
    <t>Intitulé du Projet/Marché</t>
  </si>
  <si>
    <t>Montant Budget GNF</t>
  </si>
  <si>
    <t>Code Budget</t>
  </si>
  <si>
    <t>Type de Financement</t>
  </si>
  <si>
    <t xml:space="preserve">N° Appel d'Offres </t>
  </si>
  <si>
    <t>Méthodes de passation</t>
  </si>
  <si>
    <t>Elaboration du DAO</t>
  </si>
  <si>
    <t>Non Objection sur DAO</t>
  </si>
  <si>
    <t xml:space="preserve">Publication  AAO   </t>
  </si>
  <si>
    <t>Date limite dépôt Offres/ouverture des plis</t>
  </si>
  <si>
    <t>Ouverture /Evaluation des offres</t>
  </si>
  <si>
    <t>Non Objection sur Rap. d'Evaluation</t>
  </si>
  <si>
    <t>Publication attribution/Notification provisoire</t>
  </si>
  <si>
    <t>Mise en forme du projet de contrat</t>
  </si>
  <si>
    <t>Non Objection sur le projet de contrat</t>
  </si>
  <si>
    <t>Montant du Contrat en GNF</t>
  </si>
  <si>
    <t>Signature du marché</t>
  </si>
  <si>
    <t>Approbation du Contrat</t>
  </si>
  <si>
    <t>Enregistrement /Immatriculation du marché</t>
  </si>
  <si>
    <t>Notification du marché approuvé</t>
  </si>
  <si>
    <t>Date début travaux</t>
  </si>
  <si>
    <t>12 j</t>
  </si>
  <si>
    <t>3 j</t>
  </si>
  <si>
    <t>30 ou 45 j</t>
  </si>
  <si>
    <t>15 j</t>
  </si>
  <si>
    <t>15 J</t>
  </si>
  <si>
    <t>7 j</t>
  </si>
  <si>
    <t>10 j</t>
  </si>
  <si>
    <t>3 ou 5 j</t>
  </si>
  <si>
    <t>BND</t>
  </si>
  <si>
    <t>AOO</t>
  </si>
  <si>
    <t>Prévisions</t>
  </si>
  <si>
    <t>Réalisations</t>
  </si>
  <si>
    <t xml:space="preserve"> </t>
  </si>
  <si>
    <t xml:space="preserve">Construction Direction Régionale </t>
  </si>
  <si>
    <t>ED</t>
  </si>
  <si>
    <t>Coût Total</t>
  </si>
  <si>
    <t>Approbation du plan de passation des marchés</t>
  </si>
  <si>
    <t>Autorité Approbatrice</t>
  </si>
  <si>
    <t>DNCMP</t>
  </si>
  <si>
    <t>PTF : Partenaire Technique et Financier</t>
  </si>
  <si>
    <t>Mode de Passation</t>
  </si>
  <si>
    <t>Code Marché</t>
  </si>
  <si>
    <t>Nature de Marché</t>
  </si>
  <si>
    <t>TDR : Terme de référence</t>
  </si>
  <si>
    <t>Appel d'Offres Ouvert</t>
  </si>
  <si>
    <t>Fournitures</t>
  </si>
  <si>
    <t>Budget National et Autres Financements Intérieurs</t>
  </si>
  <si>
    <t>JMP : Journal des Marchés Publics</t>
  </si>
  <si>
    <t>AOR</t>
  </si>
  <si>
    <t>Appel d'Offres Restreint</t>
  </si>
  <si>
    <t>Travaux</t>
  </si>
  <si>
    <t>FINEX</t>
  </si>
  <si>
    <t>Financement Extérieur</t>
  </si>
  <si>
    <t>DAO : Dossier d’Appel d’Offres</t>
  </si>
  <si>
    <t>RC</t>
  </si>
  <si>
    <t>Reconduction</t>
  </si>
  <si>
    <t>Prestations intellectuelles</t>
  </si>
  <si>
    <t>CONJOINT</t>
  </si>
  <si>
    <t>Financement Conjoint</t>
  </si>
  <si>
    <t>DP : Demande de Proposition</t>
  </si>
  <si>
    <t>Entente Directe</t>
  </si>
  <si>
    <t>Partenariats Public-Privé</t>
  </si>
  <si>
    <t>CPM : Commission de Passation des Marchés</t>
  </si>
  <si>
    <t>DC</t>
  </si>
  <si>
    <t>Demande de Cotation</t>
  </si>
  <si>
    <t xml:space="preserve">ANO : Avis de Non Objection </t>
  </si>
  <si>
    <t>PLAN DE PASSATION DES MARCHES</t>
  </si>
  <si>
    <t>Autorité contractante :</t>
  </si>
  <si>
    <t>Ministère du Budget</t>
  </si>
  <si>
    <t>Exercice budgétaire:</t>
  </si>
  <si>
    <t>Ordonnateur:</t>
  </si>
  <si>
    <t>Ministre du Budget</t>
  </si>
  <si>
    <t>Journaux  de publication  de référence et site Internet:</t>
  </si>
  <si>
    <t>3 journaux, site Ministère, site ARMP</t>
  </si>
  <si>
    <t>Autorité approbatrice:</t>
  </si>
  <si>
    <t>PHASE 1 : PROCEDURE DE CONSULTATION</t>
  </si>
  <si>
    <t xml:space="preserve">Elaboration du Dossier de Consultation </t>
  </si>
  <si>
    <t xml:space="preserve">ANO sur le Dossier de Consultation </t>
  </si>
  <si>
    <t xml:space="preserve">Transmission du Dossier de Consultation </t>
  </si>
  <si>
    <t xml:space="preserve">Ouverture /Evaluation des offres </t>
  </si>
  <si>
    <t>ANO sur le projet de contrat</t>
  </si>
  <si>
    <t>Montant du Contrat</t>
  </si>
  <si>
    <t>Signature et Approbation du Contrat</t>
  </si>
  <si>
    <t>Enregistrement /Immatriculation et notification du marché</t>
  </si>
  <si>
    <t>Date fin travaux</t>
  </si>
  <si>
    <t>5 j</t>
  </si>
  <si>
    <t>5 J</t>
  </si>
  <si>
    <t>MARCHES DE FOURNITURE SANS PRE QUALIFICATION</t>
  </si>
  <si>
    <t>Date limite dépôt Offres</t>
  </si>
  <si>
    <t>Achat de Pré-Imprimés</t>
  </si>
  <si>
    <t>Achat fournitures informatiques</t>
  </si>
  <si>
    <t>MARCHES DE FOURNITURE SANS REVUE PREALABLE PAR LA DNCMP / DEMANDE DE COTATION/Impots</t>
  </si>
  <si>
    <t>ANO sur le rapport d'évaluation</t>
  </si>
  <si>
    <t>Mise en forme du  contrat</t>
  </si>
  <si>
    <t>Achats De Documentation</t>
  </si>
  <si>
    <t>Achats De Fournitures et Petits Matériels de Bureau</t>
  </si>
  <si>
    <t>Achats De Pré-imprimés</t>
  </si>
  <si>
    <t>CR</t>
  </si>
  <si>
    <t>Consultation Restreinte</t>
  </si>
  <si>
    <t xml:space="preserve">MARCHES DE PRESTATIONS INTELLECTUELLES </t>
  </si>
  <si>
    <t xml:space="preserve">Exercice budgétaire: </t>
  </si>
  <si>
    <t>3 JOURNAUX, SITE DU MINISTERE, SITE DE L'ARMP</t>
  </si>
  <si>
    <t xml:space="preserve">Autorité approbatrice: </t>
  </si>
  <si>
    <t>IDENTIFICATION DU PROJET/MARCHE</t>
  </si>
  <si>
    <t>PHASE 1 : PROCEDURE DE PRESELECTION</t>
  </si>
  <si>
    <t>PHASE 2 : PROCEDURE DE SELECTION</t>
  </si>
  <si>
    <t>Montant budget GNF</t>
  </si>
  <si>
    <t xml:space="preserve">N° AMI </t>
  </si>
  <si>
    <t>Méthodes de paasation</t>
  </si>
  <si>
    <t>Préparation TDR et DP</t>
  </si>
  <si>
    <t>Non Objection sur TDR</t>
  </si>
  <si>
    <t>Publication Avis à Manifestation d'Interet (MI)</t>
  </si>
  <si>
    <t xml:space="preserve">Ouverture /Evaluation des MI </t>
  </si>
  <si>
    <t>Non Objection sur DP</t>
  </si>
  <si>
    <t>Envoi DP aux candidats de la liste restreinte</t>
  </si>
  <si>
    <t>Date limite de dépôt des propositions (tech et finan)</t>
  </si>
  <si>
    <t>Ouverture /Evaluation des propositions techniques</t>
  </si>
  <si>
    <t>Non Objection sur rapport Prop. Techn.</t>
  </si>
  <si>
    <t>Ouverture /Evaluation des propositions financières</t>
  </si>
  <si>
    <t>Non Objection sur rapport combinée PT/PF</t>
  </si>
  <si>
    <t>Publication attribution      /Notification provisoire</t>
  </si>
  <si>
    <t xml:space="preserve"> Négociation et mise en forme du contrat</t>
  </si>
  <si>
    <t>Non Objection sur le contrat négocié</t>
  </si>
  <si>
    <t>30 ou 45 J</t>
  </si>
  <si>
    <t>3 ou 7 j</t>
  </si>
  <si>
    <t>12j</t>
  </si>
  <si>
    <t>Frais Nettoyage Locaux</t>
  </si>
  <si>
    <t>Location De Batiments A Usage Administratif</t>
  </si>
  <si>
    <t>Achats Autres Fournitures De Service</t>
  </si>
  <si>
    <t>Frais De Cérémonies Et Réceptions</t>
  </si>
  <si>
    <t>Achats Autres Fournitures Et Petits Matériels Bureau</t>
  </si>
  <si>
    <t>supervision de travaux</t>
  </si>
  <si>
    <t xml:space="preserve"> Direction Générale des Impôts</t>
  </si>
  <si>
    <t>Direction Générale des Impots</t>
  </si>
  <si>
    <t>Direction Générale des Impôts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</si>
</sst>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indexed="8"/>
      <name val="Calibri"/>
      <family val="2"/>
    </font>
    <font>
      <b/>
      <i/>
      <sz val="11"/>
      <color indexed="8"/>
      <name val="Calibri"/>
      <family val="2"/>
    </font>
    <font>
      <b/>
      <sz val="14"/>
      <color indexed="9"/>
      <name val="Arial Narrow"/>
      <family val="2"/>
    </font>
    <font>
      <b/>
      <sz val="11"/>
      <color indexed="8"/>
      <name val="Calibri"/>
      <family val="2"/>
    </font>
    <font>
      <sz val="12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indexed="8"/>
      <name val="Times"/>
      <family val="1"/>
    </font>
    <font>
      <b/>
      <sz val="14"/>
      <color indexed="8"/>
      <name val="Calibri"/>
      <family val="2"/>
    </font>
    <font>
      <b/>
      <u/>
      <sz val="18"/>
      <color indexed="8"/>
      <name val="Calibri"/>
      <family val="2"/>
    </font>
    <font>
      <sz val="11"/>
      <color theme="1"/>
      <name val="Bodoni MT Condensed"/>
      <family val="1"/>
    </font>
    <font>
      <b/>
      <sz val="12"/>
      <color indexed="8"/>
      <name val="Verdana"/>
      <family val="2"/>
    </font>
    <font>
      <b/>
      <sz val="12"/>
      <color indexed="9"/>
      <name val="Arial Narrow"/>
      <family val="2"/>
    </font>
    <font>
      <sz val="12"/>
      <color theme="1"/>
      <name val="Arial Narrow"/>
      <family val="2"/>
    </font>
    <font>
      <b/>
      <sz val="12"/>
      <color indexed="8"/>
      <name val="Arial Narrow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18"/>
      <color theme="1"/>
      <name val="Arial Narrow"/>
      <family val="2"/>
    </font>
    <font>
      <b/>
      <i/>
      <sz val="18"/>
      <color indexed="8"/>
      <name val="Arial Narrow"/>
      <family val="2"/>
    </font>
    <font>
      <b/>
      <sz val="11"/>
      <color rgb="FFFF0000"/>
      <name val="Arial Narrow"/>
      <family val="2"/>
    </font>
    <font>
      <b/>
      <i/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b/>
      <sz val="12"/>
      <color indexed="62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0"/>
      <color indexed="9"/>
      <name val="Arial Narrow"/>
      <family val="2"/>
    </font>
    <font>
      <b/>
      <sz val="10"/>
      <color indexed="8"/>
      <name val="Bodoni MT Condensed"/>
      <family val="1"/>
    </font>
    <font>
      <b/>
      <sz val="10"/>
      <name val="Bodoni MT Condensed"/>
      <family val="1"/>
    </font>
    <font>
      <b/>
      <sz val="10"/>
      <color indexed="62"/>
      <name val="Bodoni MT Condensed"/>
      <family val="1"/>
    </font>
    <font>
      <sz val="10"/>
      <name val="Bodoni MT Condensed"/>
      <family val="1"/>
    </font>
    <font>
      <b/>
      <sz val="11"/>
      <color indexed="9"/>
      <name val="Arial Narrow"/>
      <family val="2"/>
    </font>
    <font>
      <b/>
      <sz val="11"/>
      <color indexed="8"/>
      <name val="Bodoni MT Condensed"/>
      <family val="1"/>
    </font>
    <font>
      <b/>
      <sz val="11"/>
      <name val="Bodoni MT Condensed"/>
      <family val="1"/>
    </font>
    <font>
      <b/>
      <sz val="11"/>
      <color indexed="62"/>
      <name val="Bodoni MT Condensed"/>
      <family val="1"/>
    </font>
    <font>
      <sz val="11"/>
      <name val="Bodoni MT Condensed"/>
      <family val="1"/>
    </font>
    <font>
      <sz val="11"/>
      <color indexed="8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Bodoni MT Condensed"/>
      <family val="1"/>
    </font>
    <font>
      <b/>
      <i/>
      <sz val="14"/>
      <color indexed="8"/>
      <name val="Arial Narrow"/>
      <family val="2"/>
    </font>
    <font>
      <b/>
      <sz val="14"/>
      <color theme="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theme="5"/>
      </right>
      <top style="medium">
        <color indexed="64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indexed="64"/>
      </top>
      <bottom style="medium">
        <color indexed="64"/>
      </bottom>
      <diagonal/>
    </border>
    <border>
      <left style="medium">
        <color theme="5"/>
      </left>
      <right/>
      <top style="medium">
        <color indexed="64"/>
      </top>
      <bottom style="medium">
        <color indexed="64"/>
      </bottom>
      <diagonal/>
    </border>
    <border>
      <left style="medium">
        <color theme="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8"/>
      </right>
      <top style="medium">
        <color indexed="64"/>
      </top>
      <bottom/>
      <diagonal/>
    </border>
    <border>
      <left style="medium">
        <color theme="8"/>
      </left>
      <right/>
      <top style="medium">
        <color indexed="64"/>
      </top>
      <bottom style="medium">
        <color theme="8"/>
      </bottom>
      <diagonal/>
    </border>
    <border>
      <left/>
      <right/>
      <top style="medium">
        <color indexed="64"/>
      </top>
      <bottom style="medium">
        <color theme="8"/>
      </bottom>
      <diagonal/>
    </border>
    <border>
      <left/>
      <right style="medium">
        <color indexed="64"/>
      </right>
      <top style="medium">
        <color indexed="64"/>
      </top>
      <bottom style="medium">
        <color theme="8"/>
      </bottom>
      <diagonal/>
    </border>
    <border>
      <left style="medium">
        <color indexed="64"/>
      </left>
      <right/>
      <top style="medium">
        <color rgb="FFC0504D"/>
      </top>
      <bottom style="medium">
        <color rgb="FFC0504D"/>
      </bottom>
      <diagonal/>
    </border>
    <border>
      <left/>
      <right style="medium">
        <color theme="5"/>
      </right>
      <top style="medium">
        <color rgb="FFC0504D"/>
      </top>
      <bottom style="medium">
        <color rgb="FFC0504D"/>
      </bottom>
      <diagonal/>
    </border>
    <border>
      <left style="medium">
        <color theme="5"/>
      </left>
      <right/>
      <top style="thin">
        <color indexed="64"/>
      </top>
      <bottom style="medium">
        <color theme="5"/>
      </bottom>
      <diagonal/>
    </border>
    <border>
      <left/>
      <right/>
      <top style="thin">
        <color indexed="64"/>
      </top>
      <bottom style="medium">
        <color theme="5"/>
      </bottom>
      <diagonal/>
    </border>
    <border>
      <left/>
      <right style="medium">
        <color indexed="64"/>
      </right>
      <top style="thin">
        <color indexed="64"/>
      </top>
      <bottom style="medium">
        <color theme="5"/>
      </bottom>
      <diagonal/>
    </border>
    <border>
      <left style="medium">
        <color indexed="64"/>
      </left>
      <right/>
      <top/>
      <bottom style="medium">
        <color rgb="FF4BACC6"/>
      </bottom>
      <diagonal/>
    </border>
    <border>
      <left/>
      <right style="medium">
        <color theme="8"/>
      </right>
      <top/>
      <bottom style="medium">
        <color rgb="FF4BACC6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indexed="64"/>
      </right>
      <top style="medium">
        <color theme="8"/>
      </top>
      <bottom style="medium">
        <color theme="8"/>
      </bottom>
      <diagonal/>
    </border>
    <border>
      <left style="medium">
        <color indexed="64"/>
      </left>
      <right/>
      <top style="medium">
        <color rgb="FF4BACC6"/>
      </top>
      <bottom style="medium">
        <color rgb="FF4BACC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indexed="64"/>
      </right>
      <top style="medium">
        <color theme="5"/>
      </top>
      <bottom style="medium">
        <color theme="5"/>
      </bottom>
      <diagonal/>
    </border>
    <border>
      <left/>
      <right style="medium">
        <color theme="8"/>
      </right>
      <top style="medium">
        <color rgb="FF4BACC6"/>
      </top>
      <bottom style="medium">
        <color rgb="FF4BACC6"/>
      </bottom>
      <diagonal/>
    </border>
    <border>
      <left style="medium">
        <color indexed="64"/>
      </left>
      <right/>
      <top style="medium">
        <color rgb="FF4BACC6"/>
      </top>
      <bottom style="medium">
        <color indexed="64"/>
      </bottom>
      <diagonal/>
    </border>
    <border>
      <left style="medium">
        <color theme="8"/>
      </left>
      <right/>
      <top style="medium">
        <color theme="8"/>
      </top>
      <bottom style="medium">
        <color indexed="64"/>
      </bottom>
      <diagonal/>
    </border>
    <border>
      <left/>
      <right/>
      <top style="medium">
        <color theme="8"/>
      </top>
      <bottom style="medium">
        <color indexed="64"/>
      </bottom>
      <diagonal/>
    </border>
    <border>
      <left/>
      <right style="medium">
        <color indexed="64"/>
      </right>
      <top style="medium">
        <color theme="8"/>
      </top>
      <bottom style="medium">
        <color indexed="64"/>
      </bottom>
      <diagonal/>
    </border>
    <border>
      <left/>
      <right style="medium">
        <color theme="8"/>
      </right>
      <top style="medium">
        <color rgb="FF4BACC6"/>
      </top>
      <bottom style="medium">
        <color indexed="64"/>
      </bottom>
      <diagonal/>
    </border>
    <border>
      <left style="medium">
        <color indexed="64"/>
      </left>
      <right/>
      <top style="medium">
        <color rgb="FFC0504D"/>
      </top>
      <bottom style="medium">
        <color indexed="64"/>
      </bottom>
      <diagonal/>
    </border>
    <border>
      <left/>
      <right style="medium">
        <color theme="5"/>
      </right>
      <top style="medium">
        <color rgb="FFC0504D"/>
      </top>
      <bottom style="medium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indexed="64"/>
      </bottom>
      <diagonal/>
    </border>
    <border>
      <left/>
      <right/>
      <top style="medium">
        <color theme="5"/>
      </top>
      <bottom style="medium">
        <color indexed="64"/>
      </bottom>
      <diagonal/>
    </border>
    <border>
      <left/>
      <right style="medium">
        <color indexed="64"/>
      </right>
      <top style="medium">
        <color theme="5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9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Alignment="1"/>
    <xf numFmtId="0" fontId="0" fillId="0" borderId="0" xfId="0" applyAlignment="1">
      <alignment horizontal="justify"/>
    </xf>
    <xf numFmtId="0" fontId="9" fillId="10" borderId="16" xfId="0" applyFont="1" applyFill="1" applyBorder="1" applyAlignment="1">
      <alignment horizontal="center"/>
    </xf>
    <xf numFmtId="0" fontId="9" fillId="10" borderId="17" xfId="0" applyFont="1" applyFill="1" applyBorder="1" applyAlignment="1">
      <alignment horizontal="center"/>
    </xf>
    <xf numFmtId="0" fontId="9" fillId="10" borderId="18" xfId="0" applyFont="1" applyFill="1" applyBorder="1" applyAlignment="1">
      <alignment horizont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1" fillId="0" borderId="32" xfId="0" applyFont="1" applyFill="1" applyBorder="1" applyAlignment="1">
      <alignment horizontal="center" vertical="center"/>
    </xf>
    <xf numFmtId="3" fontId="9" fillId="11" borderId="32" xfId="0" applyNumberFormat="1" applyFont="1" applyFill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11" borderId="34" xfId="0" applyFont="1" applyFill="1" applyBorder="1" applyAlignment="1">
      <alignment horizontal="center"/>
    </xf>
    <xf numFmtId="0" fontId="9" fillId="11" borderId="35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  <xf numFmtId="0" fontId="9" fillId="11" borderId="21" xfId="0" applyFont="1" applyFill="1" applyBorder="1" applyAlignment="1">
      <alignment horizontal="center"/>
    </xf>
    <xf numFmtId="0" fontId="9" fillId="11" borderId="32" xfId="0" applyFont="1" applyFill="1" applyBorder="1" applyAlignment="1">
      <alignment horizontal="center"/>
    </xf>
    <xf numFmtId="0" fontId="9" fillId="11" borderId="33" xfId="0" applyFont="1" applyFill="1" applyBorder="1" applyAlignment="1">
      <alignment horizontal="center"/>
    </xf>
    <xf numFmtId="0" fontId="9" fillId="11" borderId="37" xfId="0" applyFont="1" applyFill="1" applyBorder="1" applyAlignment="1">
      <alignment horizontal="center" vertical="center"/>
    </xf>
    <xf numFmtId="0" fontId="9" fillId="12" borderId="32" xfId="0" applyFont="1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9" fillId="11" borderId="3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0" fillId="0" borderId="0" xfId="0" applyBorder="1"/>
    <xf numFmtId="0" fontId="12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16" borderId="0" xfId="0" applyFill="1" applyAlignment="1">
      <alignment horizontal="center"/>
    </xf>
    <xf numFmtId="0" fontId="14" fillId="16" borderId="0" xfId="0" applyFont="1" applyFill="1"/>
    <xf numFmtId="0" fontId="13" fillId="16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/>
    <xf numFmtId="0" fontId="17" fillId="0" borderId="0" xfId="0" applyFont="1" applyAlignment="1"/>
    <xf numFmtId="0" fontId="0" fillId="2" borderId="0" xfId="0" applyFill="1"/>
    <xf numFmtId="0" fontId="19" fillId="2" borderId="0" xfId="0" applyFont="1" applyFill="1" applyBorder="1" applyAlignment="1">
      <alignment horizontal="left" wrapText="1"/>
    </xf>
    <xf numFmtId="0" fontId="5" fillId="2" borderId="0" xfId="0" applyFont="1" applyFill="1" applyAlignment="1"/>
    <xf numFmtId="0" fontId="9" fillId="10" borderId="76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9" fillId="2" borderId="17" xfId="0" applyNumberFormat="1" applyFont="1" applyFill="1" applyBorder="1" applyAlignment="1">
      <alignment horizontal="center"/>
    </xf>
    <xf numFmtId="14" fontId="8" fillId="0" borderId="17" xfId="0" applyNumberFormat="1" applyFont="1" applyFill="1" applyBorder="1" applyAlignment="1">
      <alignment horizontal="center"/>
    </xf>
    <xf numFmtId="3" fontId="8" fillId="2" borderId="17" xfId="0" applyNumberFormat="1" applyFont="1" applyFill="1" applyBorder="1" applyAlignment="1">
      <alignment horizontal="right" vertical="top"/>
    </xf>
    <xf numFmtId="14" fontId="8" fillId="0" borderId="76" xfId="0" applyNumberFormat="1" applyFont="1" applyFill="1" applyBorder="1" applyAlignment="1">
      <alignment horizontal="center"/>
    </xf>
    <xf numFmtId="14" fontId="8" fillId="0" borderId="19" xfId="0" applyNumberFormat="1" applyFont="1" applyFill="1" applyBorder="1" applyAlignment="1">
      <alignment horizontal="center"/>
    </xf>
    <xf numFmtId="0" fontId="9" fillId="10" borderId="25" xfId="0" applyFont="1" applyFill="1" applyBorder="1" applyAlignment="1">
      <alignment horizontal="center"/>
    </xf>
    <xf numFmtId="0" fontId="9" fillId="10" borderId="22" xfId="0" applyFont="1" applyFill="1" applyBorder="1" applyAlignment="1">
      <alignment horizontal="center"/>
    </xf>
    <xf numFmtId="0" fontId="9" fillId="10" borderId="84" xfId="0" applyFont="1" applyFill="1" applyBorder="1" applyAlignment="1">
      <alignment horizontal="center"/>
    </xf>
    <xf numFmtId="0" fontId="9" fillId="10" borderId="24" xfId="0" applyFont="1" applyFill="1" applyBorder="1" applyAlignment="1">
      <alignment horizontal="center"/>
    </xf>
    <xf numFmtId="0" fontId="9" fillId="10" borderId="25" xfId="0" applyFont="1" applyFill="1" applyBorder="1" applyAlignment="1">
      <alignment horizontal="center" vertical="center"/>
    </xf>
    <xf numFmtId="0" fontId="9" fillId="10" borderId="22" xfId="0" applyFont="1" applyFill="1" applyBorder="1" applyAlignment="1">
      <alignment horizontal="center" vertical="center"/>
    </xf>
    <xf numFmtId="0" fontId="9" fillId="10" borderId="38" xfId="0" applyFont="1" applyFill="1" applyBorder="1" applyAlignment="1">
      <alignment horizontal="center"/>
    </xf>
    <xf numFmtId="0" fontId="9" fillId="10" borderId="32" xfId="0" applyFont="1" applyFill="1" applyBorder="1" applyAlignment="1">
      <alignment horizontal="center"/>
    </xf>
    <xf numFmtId="0" fontId="9" fillId="10" borderId="21" xfId="0" applyFont="1" applyFill="1" applyBorder="1" applyAlignment="1">
      <alignment horizontal="center"/>
    </xf>
    <xf numFmtId="0" fontId="9" fillId="10" borderId="37" xfId="0" applyFont="1" applyFill="1" applyBorder="1" applyAlignment="1">
      <alignment horizontal="center" vertical="center"/>
    </xf>
    <xf numFmtId="0" fontId="9" fillId="10" borderId="77" xfId="0" applyFont="1" applyFill="1" applyBorder="1" applyAlignment="1">
      <alignment horizontal="center"/>
    </xf>
    <xf numFmtId="0" fontId="9" fillId="10" borderId="33" xfId="0" applyFont="1" applyFill="1" applyBorder="1" applyAlignment="1">
      <alignment horizontal="center"/>
    </xf>
    <xf numFmtId="0" fontId="9" fillId="10" borderId="78" xfId="0" applyFont="1" applyFill="1" applyBorder="1" applyAlignment="1">
      <alignment horizontal="center"/>
    </xf>
    <xf numFmtId="0" fontId="9" fillId="10" borderId="96" xfId="0" applyFont="1" applyFill="1" applyBorder="1" applyAlignment="1">
      <alignment horizontal="center"/>
    </xf>
    <xf numFmtId="0" fontId="9" fillId="10" borderId="97" xfId="0" applyFont="1" applyFill="1" applyBorder="1" applyAlignment="1">
      <alignment horizontal="center" vertical="center"/>
    </xf>
    <xf numFmtId="0" fontId="9" fillId="10" borderId="79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 vertical="center"/>
    </xf>
    <xf numFmtId="3" fontId="9" fillId="11" borderId="17" xfId="0" applyNumberFormat="1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/>
    </xf>
    <xf numFmtId="0" fontId="9" fillId="12" borderId="17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9" fillId="10" borderId="28" xfId="0" applyFont="1" applyFill="1" applyBorder="1" applyAlignment="1">
      <alignment horizontal="center"/>
    </xf>
    <xf numFmtId="0" fontId="9" fillId="10" borderId="29" xfId="0" applyFont="1" applyFill="1" applyBorder="1" applyAlignment="1">
      <alignment horizontal="center"/>
    </xf>
    <xf numFmtId="0" fontId="9" fillId="10" borderId="102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0" fontId="9" fillId="10" borderId="30" xfId="0" applyFont="1" applyFill="1" applyBorder="1" applyAlignment="1">
      <alignment horizontal="center"/>
    </xf>
    <xf numFmtId="14" fontId="10" fillId="2" borderId="29" xfId="0" applyNumberFormat="1" applyFont="1" applyFill="1" applyBorder="1" applyAlignment="1">
      <alignment horizontal="center"/>
    </xf>
    <xf numFmtId="0" fontId="2" fillId="0" borderId="0" xfId="0" applyFont="1"/>
    <xf numFmtId="0" fontId="25" fillId="0" borderId="0" xfId="0" applyFont="1"/>
    <xf numFmtId="0" fontId="25" fillId="2" borderId="0" xfId="0" applyFont="1" applyFill="1"/>
    <xf numFmtId="0" fontId="26" fillId="2" borderId="0" xfId="0" applyFont="1" applyFill="1" applyAlignment="1">
      <alignment vertical="center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0" borderId="0" xfId="0" applyFont="1"/>
    <xf numFmtId="0" fontId="28" fillId="0" borderId="0" xfId="0" applyFont="1" applyAlignment="1"/>
    <xf numFmtId="0" fontId="24" fillId="0" borderId="0" xfId="0" applyFont="1" applyAlignment="1">
      <alignment horizontal="justify"/>
    </xf>
    <xf numFmtId="3" fontId="24" fillId="0" borderId="0" xfId="0" applyNumberFormat="1" applyFont="1"/>
    <xf numFmtId="0" fontId="30" fillId="7" borderId="9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99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0" fillId="7" borderId="101" xfId="0" applyFont="1" applyFill="1" applyBorder="1" applyAlignment="1">
      <alignment horizontal="center" vertical="center" wrapText="1"/>
    </xf>
    <xf numFmtId="3" fontId="31" fillId="8" borderId="22" xfId="0" applyNumberFormat="1" applyFont="1" applyFill="1" applyBorder="1" applyAlignment="1">
      <alignment horizontal="center"/>
    </xf>
    <xf numFmtId="0" fontId="31" fillId="8" borderId="22" xfId="0" applyFont="1" applyFill="1" applyBorder="1" applyAlignment="1">
      <alignment horizontal="center"/>
    </xf>
    <xf numFmtId="0" fontId="31" fillId="8" borderId="84" xfId="0" applyFont="1" applyFill="1" applyBorder="1" applyAlignment="1">
      <alignment horizontal="center"/>
    </xf>
    <xf numFmtId="0" fontId="31" fillId="8" borderId="103" xfId="0" applyFont="1" applyFill="1" applyBorder="1" applyAlignment="1">
      <alignment horizontal="center"/>
    </xf>
    <xf numFmtId="3" fontId="31" fillId="8" borderId="26" xfId="0" applyNumberFormat="1" applyFont="1" applyFill="1" applyBorder="1" applyAlignment="1">
      <alignment horizontal="center"/>
    </xf>
    <xf numFmtId="0" fontId="31" fillId="8" borderId="26" xfId="0" applyFont="1" applyFill="1" applyBorder="1" applyAlignment="1">
      <alignment horizontal="center"/>
    </xf>
    <xf numFmtId="3" fontId="30" fillId="8" borderId="83" xfId="0" applyNumberFormat="1" applyFont="1" applyFill="1" applyBorder="1" applyAlignment="1">
      <alignment horizontal="center"/>
    </xf>
    <xf numFmtId="0" fontId="30" fillId="8" borderId="82" xfId="0" applyFont="1" applyFill="1" applyBorder="1" applyAlignment="1">
      <alignment horizontal="center"/>
    </xf>
    <xf numFmtId="0" fontId="30" fillId="8" borderId="26" xfId="0" applyFont="1" applyFill="1" applyBorder="1" applyAlignment="1">
      <alignment horizontal="center"/>
    </xf>
    <xf numFmtId="0" fontId="30" fillId="8" borderId="103" xfId="0" applyFont="1" applyFill="1" applyBorder="1" applyAlignment="1">
      <alignment horizontal="center"/>
    </xf>
    <xf numFmtId="3" fontId="30" fillId="8" borderId="26" xfId="0" applyNumberFormat="1" applyFont="1" applyFill="1" applyBorder="1" applyAlignment="1">
      <alignment horizontal="center"/>
    </xf>
    <xf numFmtId="0" fontId="30" fillId="8" borderId="83" xfId="0" applyFont="1" applyFill="1" applyBorder="1" applyAlignment="1">
      <alignment horizontal="center"/>
    </xf>
    <xf numFmtId="0" fontId="22" fillId="9" borderId="91" xfId="0" applyFont="1" applyFill="1" applyBorder="1" applyAlignment="1">
      <alignment horizontal="center" vertical="center"/>
    </xf>
    <xf numFmtId="14" fontId="8" fillId="9" borderId="9" xfId="0" applyNumberFormat="1" applyFont="1" applyFill="1" applyBorder="1" applyAlignment="1">
      <alignment horizontal="center"/>
    </xf>
    <xf numFmtId="0" fontId="22" fillId="0" borderId="90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/>
    </xf>
    <xf numFmtId="0" fontId="8" fillId="10" borderId="18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2" fillId="2" borderId="35" xfId="0" applyFont="1" applyFill="1" applyBorder="1" applyAlignment="1">
      <alignment horizontal="center" vertical="center"/>
    </xf>
    <xf numFmtId="0" fontId="8" fillId="11" borderId="35" xfId="0" applyFont="1" applyFill="1" applyBorder="1" applyAlignment="1">
      <alignment horizontal="center" vertical="center"/>
    </xf>
    <xf numFmtId="0" fontId="8" fillId="11" borderId="89" xfId="0" applyFont="1" applyFill="1" applyBorder="1" applyAlignment="1">
      <alignment horizontal="center" vertical="center"/>
    </xf>
    <xf numFmtId="0" fontId="8" fillId="11" borderId="88" xfId="0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/>
    </xf>
    <xf numFmtId="0" fontId="8" fillId="11" borderId="3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10" fillId="0" borderId="0" xfId="0" applyFont="1"/>
    <xf numFmtId="0" fontId="33" fillId="15" borderId="49" xfId="0" applyFont="1" applyFill="1" applyBorder="1" applyAlignment="1">
      <alignment horizontal="center" vertical="center" wrapText="1"/>
    </xf>
    <xf numFmtId="0" fontId="32" fillId="15" borderId="50" xfId="0" applyFont="1" applyFill="1" applyBorder="1" applyAlignment="1">
      <alignment horizontal="center" vertical="center" wrapText="1"/>
    </xf>
    <xf numFmtId="0" fontId="33" fillId="15" borderId="60" xfId="0" applyFont="1" applyFill="1" applyBorder="1" applyAlignment="1">
      <alignment horizontal="center" vertical="center" wrapText="1"/>
    </xf>
    <xf numFmtId="0" fontId="32" fillId="15" borderId="61" xfId="0" applyFont="1" applyFill="1" applyBorder="1" applyAlignment="1">
      <alignment horizontal="center" vertical="center" wrapText="1"/>
    </xf>
    <xf numFmtId="0" fontId="33" fillId="15" borderId="71" xfId="0" applyFont="1" applyFill="1" applyBorder="1" applyAlignment="1">
      <alignment horizontal="center" vertical="center" wrapText="1"/>
    </xf>
    <xf numFmtId="0" fontId="32" fillId="15" borderId="72" xfId="0" applyFont="1" applyFill="1" applyBorder="1" applyAlignment="1">
      <alignment horizontal="center" vertical="center" wrapText="1"/>
    </xf>
    <xf numFmtId="0" fontId="34" fillId="0" borderId="0" xfId="0" applyFont="1"/>
    <xf numFmtId="0" fontId="36" fillId="0" borderId="0" xfId="0" applyFont="1"/>
    <xf numFmtId="0" fontId="36" fillId="2" borderId="0" xfId="0" applyFont="1" applyFill="1"/>
    <xf numFmtId="0" fontId="37" fillId="3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40" fillId="7" borderId="14" xfId="0" applyFont="1" applyFill="1" applyBorder="1" applyAlignment="1">
      <alignment horizontal="center" vertical="center" wrapText="1"/>
    </xf>
    <xf numFmtId="0" fontId="40" fillId="7" borderId="15" xfId="0" applyFont="1" applyFill="1" applyBorder="1" applyAlignment="1">
      <alignment horizontal="center" vertical="center" wrapText="1"/>
    </xf>
    <xf numFmtId="0" fontId="40" fillId="7" borderId="16" xfId="0" applyFont="1" applyFill="1" applyBorder="1" applyAlignment="1">
      <alignment horizontal="center" vertical="center" wrapText="1"/>
    </xf>
    <xf numFmtId="0" fontId="40" fillId="7" borderId="17" xfId="0" applyFont="1" applyFill="1" applyBorder="1" applyAlignment="1">
      <alignment horizontal="center" vertical="center" wrapText="1"/>
    </xf>
    <xf numFmtId="0" fontId="40" fillId="7" borderId="18" xfId="0" applyFont="1" applyFill="1" applyBorder="1" applyAlignment="1">
      <alignment horizontal="center" vertical="center" wrapText="1"/>
    </xf>
    <xf numFmtId="0" fontId="40" fillId="7" borderId="19" xfId="0" applyFont="1" applyFill="1" applyBorder="1" applyAlignment="1">
      <alignment horizontal="center" vertical="center" wrapText="1"/>
    </xf>
    <xf numFmtId="3" fontId="41" fillId="8" borderId="22" xfId="0" applyNumberFormat="1" applyFont="1" applyFill="1" applyBorder="1" applyAlignment="1">
      <alignment horizontal="center"/>
    </xf>
    <xf numFmtId="0" fontId="41" fillId="8" borderId="23" xfId="0" applyFont="1" applyFill="1" applyBorder="1" applyAlignment="1">
      <alignment horizontal="center"/>
    </xf>
    <xf numFmtId="0" fontId="41" fillId="8" borderId="25" xfId="0" applyFont="1" applyFill="1" applyBorder="1" applyAlignment="1">
      <alignment horizontal="center"/>
    </xf>
    <xf numFmtId="0" fontId="41" fillId="8" borderId="16" xfId="0" applyFont="1" applyFill="1" applyBorder="1" applyAlignment="1">
      <alignment horizontal="center"/>
    </xf>
    <xf numFmtId="0" fontId="42" fillId="8" borderId="17" xfId="0" applyFont="1" applyFill="1" applyBorder="1" applyAlignment="1">
      <alignment horizontal="center"/>
    </xf>
    <xf numFmtId="3" fontId="41" fillId="8" borderId="17" xfId="0" applyNumberFormat="1" applyFont="1" applyFill="1" applyBorder="1" applyAlignment="1">
      <alignment horizontal="center"/>
    </xf>
    <xf numFmtId="3" fontId="40" fillId="8" borderId="17" xfId="0" applyNumberFormat="1" applyFont="1" applyFill="1" applyBorder="1" applyAlignment="1">
      <alignment horizontal="center"/>
    </xf>
    <xf numFmtId="0" fontId="43" fillId="4" borderId="5" xfId="0" applyFont="1" applyFill="1" applyBorder="1" applyAlignment="1">
      <alignment horizontal="center" vertical="center" wrapText="1"/>
    </xf>
    <xf numFmtId="0" fontId="45" fillId="7" borderId="14" xfId="0" applyFont="1" applyFill="1" applyBorder="1" applyAlignment="1">
      <alignment horizontal="center" vertical="center" wrapText="1"/>
    </xf>
    <xf numFmtId="0" fontId="45" fillId="7" borderId="15" xfId="0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45" fillId="7" borderId="17" xfId="0" applyFont="1" applyFill="1" applyBorder="1" applyAlignment="1">
      <alignment horizontal="center" vertical="center" wrapText="1"/>
    </xf>
    <xf numFmtId="0" fontId="45" fillId="7" borderId="18" xfId="0" applyFont="1" applyFill="1" applyBorder="1" applyAlignment="1">
      <alignment horizontal="center" vertical="center" wrapText="1"/>
    </xf>
    <xf numFmtId="0" fontId="45" fillId="7" borderId="19" xfId="0" applyFont="1" applyFill="1" applyBorder="1" applyAlignment="1">
      <alignment horizontal="center" vertical="center" wrapText="1"/>
    </xf>
    <xf numFmtId="3" fontId="46" fillId="8" borderId="22" xfId="0" applyNumberFormat="1" applyFont="1" applyFill="1" applyBorder="1" applyAlignment="1">
      <alignment horizontal="center"/>
    </xf>
    <xf numFmtId="0" fontId="46" fillId="8" borderId="23" xfId="0" applyFont="1" applyFill="1" applyBorder="1" applyAlignment="1">
      <alignment horizontal="center"/>
    </xf>
    <xf numFmtId="3" fontId="46" fillId="8" borderId="24" xfId="0" applyNumberFormat="1" applyFont="1" applyFill="1" applyBorder="1" applyAlignment="1">
      <alignment horizontal="center"/>
    </xf>
    <xf numFmtId="0" fontId="46" fillId="8" borderId="25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6" fillId="8" borderId="16" xfId="0" applyFont="1" applyFill="1" applyBorder="1" applyAlignment="1">
      <alignment horizontal="center"/>
    </xf>
    <xf numFmtId="0" fontId="47" fillId="8" borderId="17" xfId="0" applyFont="1" applyFill="1" applyBorder="1" applyAlignment="1">
      <alignment horizontal="center"/>
    </xf>
    <xf numFmtId="3" fontId="46" fillId="8" borderId="17" xfId="0" applyNumberFormat="1" applyFont="1" applyFill="1" applyBorder="1" applyAlignment="1">
      <alignment horizontal="center"/>
    </xf>
    <xf numFmtId="3" fontId="45" fillId="8" borderId="17" xfId="0" applyNumberFormat="1" applyFont="1" applyFill="1" applyBorder="1" applyAlignment="1">
      <alignment horizontal="center"/>
    </xf>
    <xf numFmtId="0" fontId="45" fillId="8" borderId="19" xfId="0" applyFont="1" applyFill="1" applyBorder="1" applyAlignment="1">
      <alignment horizontal="center"/>
    </xf>
    <xf numFmtId="0" fontId="44" fillId="9" borderId="27" xfId="0" applyFont="1" applyFill="1" applyBorder="1" applyAlignment="1">
      <alignment horizontal="center" vertical="center"/>
    </xf>
    <xf numFmtId="14" fontId="48" fillId="9" borderId="28" xfId="0" applyNumberFormat="1" applyFont="1" applyFill="1" applyBorder="1" applyAlignment="1">
      <alignment horizontal="center"/>
    </xf>
    <xf numFmtId="14" fontId="48" fillId="9" borderId="29" xfId="0" applyNumberFormat="1" applyFont="1" applyFill="1" applyBorder="1" applyAlignment="1">
      <alignment horizontal="center"/>
    </xf>
    <xf numFmtId="14" fontId="48" fillId="9" borderId="14" xfId="0" applyNumberFormat="1" applyFont="1" applyFill="1" applyBorder="1" applyAlignment="1">
      <alignment horizontal="center"/>
    </xf>
    <xf numFmtId="14" fontId="48" fillId="9" borderId="30" xfId="0" applyNumberFormat="1" applyFont="1" applyFill="1" applyBorder="1" applyAlignment="1">
      <alignment horizontal="center"/>
    </xf>
    <xf numFmtId="14" fontId="48" fillId="2" borderId="29" xfId="0" applyNumberFormat="1" applyFont="1" applyFill="1" applyBorder="1" applyAlignment="1">
      <alignment horizontal="center"/>
    </xf>
    <xf numFmtId="14" fontId="24" fillId="9" borderId="8" xfId="0" applyNumberFormat="1" applyFont="1" applyFill="1" applyBorder="1" applyAlignment="1">
      <alignment horizontal="center"/>
    </xf>
    <xf numFmtId="14" fontId="24" fillId="9" borderId="11" xfId="0" applyNumberFormat="1" applyFont="1" applyFill="1" applyBorder="1" applyAlignment="1">
      <alignment horizontal="center"/>
    </xf>
    <xf numFmtId="0" fontId="44" fillId="10" borderId="31" xfId="0" applyFont="1" applyFill="1" applyBorder="1" applyAlignment="1">
      <alignment horizontal="center" vertical="center"/>
    </xf>
    <xf numFmtId="0" fontId="48" fillId="10" borderId="16" xfId="0" applyFont="1" applyFill="1" applyBorder="1" applyAlignment="1">
      <alignment horizontal="center" vertical="center"/>
    </xf>
    <xf numFmtId="0" fontId="48" fillId="10" borderId="16" xfId="0" applyFont="1" applyFill="1" applyBorder="1" applyAlignment="1">
      <alignment horizontal="center"/>
    </xf>
    <xf numFmtId="0" fontId="48" fillId="10" borderId="17" xfId="0" applyFont="1" applyFill="1" applyBorder="1" applyAlignment="1">
      <alignment horizontal="center"/>
    </xf>
    <xf numFmtId="0" fontId="48" fillId="10" borderId="18" xfId="0" applyFont="1" applyFill="1" applyBorder="1" applyAlignment="1">
      <alignment horizontal="center"/>
    </xf>
    <xf numFmtId="0" fontId="48" fillId="10" borderId="17" xfId="0" applyFont="1" applyFill="1" applyBorder="1" applyAlignment="1">
      <alignment horizontal="center" vertical="center"/>
    </xf>
    <xf numFmtId="0" fontId="49" fillId="0" borderId="40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center" vertical="center" wrapText="1"/>
    </xf>
    <xf numFmtId="0" fontId="50" fillId="15" borderId="49" xfId="0" applyFont="1" applyFill="1" applyBorder="1" applyAlignment="1">
      <alignment horizontal="center" vertical="center" wrapText="1"/>
    </xf>
    <xf numFmtId="0" fontId="49" fillId="15" borderId="50" xfId="0" applyFont="1" applyFill="1" applyBorder="1" applyAlignment="1">
      <alignment horizontal="center" vertical="center" wrapText="1"/>
    </xf>
    <xf numFmtId="0" fontId="50" fillId="0" borderId="59" xfId="0" applyFont="1" applyBorder="1" applyAlignment="1">
      <alignment horizontal="center" vertical="center" wrapText="1"/>
    </xf>
    <xf numFmtId="0" fontId="50" fillId="15" borderId="60" xfId="0" applyFont="1" applyFill="1" applyBorder="1" applyAlignment="1">
      <alignment horizontal="center" vertical="center" wrapText="1"/>
    </xf>
    <xf numFmtId="0" fontId="49" fillId="15" borderId="61" xfId="0" applyFont="1" applyFill="1" applyBorder="1" applyAlignment="1">
      <alignment horizontal="center" vertical="center" wrapText="1"/>
    </xf>
    <xf numFmtId="0" fontId="50" fillId="0" borderId="60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50" fillId="15" borderId="71" xfId="0" applyFont="1" applyFill="1" applyBorder="1" applyAlignment="1">
      <alignment horizontal="center" vertical="center" wrapText="1"/>
    </xf>
    <xf numFmtId="0" fontId="49" fillId="15" borderId="72" xfId="0" applyFont="1" applyFill="1" applyBorder="1" applyAlignment="1">
      <alignment horizontal="center" vertical="center" wrapText="1"/>
    </xf>
    <xf numFmtId="0" fontId="39" fillId="17" borderId="17" xfId="0" applyFont="1" applyFill="1" applyBorder="1" applyAlignment="1">
      <alignment wrapText="1"/>
    </xf>
    <xf numFmtId="0" fontId="40" fillId="7" borderId="80" xfId="0" applyFont="1" applyFill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41" fillId="8" borderId="22" xfId="0" applyFont="1" applyFill="1" applyBorder="1" applyAlignment="1">
      <alignment horizontal="center"/>
    </xf>
    <xf numFmtId="0" fontId="39" fillId="9" borderId="87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6" fillId="0" borderId="0" xfId="0" applyFont="1" applyAlignment="1"/>
    <xf numFmtId="0" fontId="36" fillId="2" borderId="0" xfId="0" applyFont="1" applyFill="1" applyAlignment="1"/>
    <xf numFmtId="0" fontId="40" fillId="7" borderId="30" xfId="0" applyFont="1" applyFill="1" applyBorder="1" applyAlignment="1">
      <alignment horizontal="center" vertical="center" wrapText="1"/>
    </xf>
    <xf numFmtId="0" fontId="40" fillId="7" borderId="28" xfId="0" applyFont="1" applyFill="1" applyBorder="1" applyAlignment="1">
      <alignment horizontal="center" vertical="center" wrapText="1"/>
    </xf>
    <xf numFmtId="0" fontId="40" fillId="7" borderId="82" xfId="0" applyFont="1" applyFill="1" applyBorder="1" applyAlignment="1">
      <alignment horizontal="center" vertical="center" wrapText="1"/>
    </xf>
    <xf numFmtId="3" fontId="41" fillId="8" borderId="84" xfId="0" applyNumberFormat="1" applyFont="1" applyFill="1" applyBorder="1" applyAlignment="1">
      <alignment horizontal="center"/>
    </xf>
    <xf numFmtId="0" fontId="40" fillId="8" borderId="90" xfId="0" applyFont="1" applyFill="1" applyBorder="1" applyAlignment="1">
      <alignment horizontal="center"/>
    </xf>
    <xf numFmtId="3" fontId="40" fillId="8" borderId="18" xfId="0" applyNumberFormat="1" applyFont="1" applyFill="1" applyBorder="1" applyAlignment="1">
      <alignment horizontal="center"/>
    </xf>
    <xf numFmtId="0" fontId="40" fillId="7" borderId="21" xfId="0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right" vertical="top"/>
    </xf>
    <xf numFmtId="14" fontId="9" fillId="0" borderId="76" xfId="0" applyNumberFormat="1" applyFont="1" applyFill="1" applyBorder="1" applyAlignment="1">
      <alignment horizontal="center"/>
    </xf>
    <xf numFmtId="14" fontId="9" fillId="0" borderId="19" xfId="0" applyNumberFormat="1" applyFont="1" applyFill="1" applyBorder="1" applyAlignment="1">
      <alignment horizontal="center"/>
    </xf>
    <xf numFmtId="0" fontId="39" fillId="10" borderId="86" xfId="0" applyFont="1" applyFill="1" applyBorder="1" applyAlignment="1">
      <alignment horizontal="center" vertical="center"/>
    </xf>
    <xf numFmtId="0" fontId="39" fillId="10" borderId="93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39" fillId="10" borderId="26" xfId="0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/>
    </xf>
    <xf numFmtId="164" fontId="11" fillId="2" borderId="17" xfId="0" applyNumberFormat="1" applyFont="1" applyFill="1" applyBorder="1" applyAlignment="1">
      <alignment horizontal="center" vertical="center"/>
    </xf>
    <xf numFmtId="0" fontId="40" fillId="7" borderId="11" xfId="0" applyFont="1" applyFill="1" applyBorder="1" applyAlignment="1">
      <alignment horizontal="center" vertical="center" wrapText="1"/>
    </xf>
    <xf numFmtId="0" fontId="40" fillId="7" borderId="8" xfId="0" applyFont="1" applyFill="1" applyBorder="1" applyAlignment="1">
      <alignment horizontal="center" vertical="center" wrapText="1"/>
    </xf>
    <xf numFmtId="0" fontId="41" fillId="8" borderId="100" xfId="0" applyFont="1" applyFill="1" applyBorder="1" applyAlignment="1">
      <alignment horizontal="center"/>
    </xf>
    <xf numFmtId="0" fontId="41" fillId="8" borderId="21" xfId="0" applyFont="1" applyFill="1" applyBorder="1" applyAlignment="1">
      <alignment horizontal="center"/>
    </xf>
    <xf numFmtId="0" fontId="41" fillId="8" borderId="37" xfId="0" applyFont="1" applyFill="1" applyBorder="1" applyAlignment="1">
      <alignment horizontal="center"/>
    </xf>
    <xf numFmtId="0" fontId="40" fillId="8" borderId="33" xfId="0" applyFont="1" applyFill="1" applyBorder="1" applyAlignment="1">
      <alignment horizontal="center"/>
    </xf>
    <xf numFmtId="3" fontId="40" fillId="8" borderId="22" xfId="0" applyNumberFormat="1" applyFont="1" applyFill="1" applyBorder="1" applyAlignment="1">
      <alignment horizontal="center"/>
    </xf>
    <xf numFmtId="0" fontId="40" fillId="8" borderId="84" xfId="0" applyFont="1" applyFill="1" applyBorder="1" applyAlignment="1">
      <alignment horizontal="center"/>
    </xf>
    <xf numFmtId="14" fontId="10" fillId="9" borderId="28" xfId="0" applyNumberFormat="1" applyFont="1" applyFill="1" applyBorder="1" applyAlignment="1">
      <alignment horizontal="center"/>
    </xf>
    <xf numFmtId="14" fontId="10" fillId="9" borderId="14" xfId="0" applyNumberFormat="1" applyFont="1" applyFill="1" applyBorder="1" applyAlignment="1">
      <alignment horizontal="center"/>
    </xf>
    <xf numFmtId="14" fontId="10" fillId="9" borderId="30" xfId="0" applyNumberFormat="1" applyFont="1" applyFill="1" applyBorder="1" applyAlignment="1">
      <alignment horizontal="center"/>
    </xf>
    <xf numFmtId="0" fontId="29" fillId="17" borderId="17" xfId="0" applyFont="1" applyFill="1" applyBorder="1" applyAlignment="1">
      <alignment wrapText="1"/>
    </xf>
    <xf numFmtId="14" fontId="8" fillId="2" borderId="17" xfId="0" applyNumberFormat="1" applyFont="1" applyFill="1" applyBorder="1" applyAlignment="1">
      <alignment horizontal="center"/>
    </xf>
    <xf numFmtId="164" fontId="22" fillId="2" borderId="35" xfId="0" applyNumberFormat="1" applyFont="1" applyFill="1" applyBorder="1" applyAlignment="1">
      <alignment horizontal="center" vertical="center"/>
    </xf>
    <xf numFmtId="0" fontId="32" fillId="0" borderId="4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9" fillId="9" borderId="87" xfId="0" applyFont="1" applyFill="1" applyBorder="1" applyAlignment="1">
      <alignment horizontal="center" vertical="center"/>
    </xf>
    <xf numFmtId="164" fontId="29" fillId="2" borderId="32" xfId="0" applyNumberFormat="1" applyFont="1" applyFill="1" applyBorder="1" applyAlignment="1">
      <alignment horizontal="center" vertical="center"/>
    </xf>
    <xf numFmtId="14" fontId="10" fillId="9" borderId="28" xfId="0" applyNumberFormat="1" applyFont="1" applyFill="1" applyBorder="1" applyAlignment="1">
      <alignment horizontal="center"/>
    </xf>
    <xf numFmtId="0" fontId="53" fillId="0" borderId="0" xfId="0" applyFont="1"/>
    <xf numFmtId="0" fontId="49" fillId="0" borderId="0" xfId="0" applyFont="1" applyAlignment="1">
      <alignment horizontal="left" vertical="center"/>
    </xf>
    <xf numFmtId="0" fontId="50" fillId="0" borderId="73" xfId="0" applyFont="1" applyBorder="1" applyAlignment="1">
      <alignment horizontal="center" vertical="center" wrapText="1"/>
    </xf>
    <xf numFmtId="0" fontId="50" fillId="0" borderId="74" xfId="0" applyFont="1" applyBorder="1" applyAlignment="1">
      <alignment horizontal="center" vertical="center" wrapText="1"/>
    </xf>
    <xf numFmtId="0" fontId="50" fillId="0" borderId="75" xfId="0" applyFont="1" applyBorder="1" applyAlignment="1">
      <alignment horizontal="center" vertical="center" wrapText="1"/>
    </xf>
    <xf numFmtId="0" fontId="50" fillId="0" borderId="62" xfId="0" applyFont="1" applyBorder="1" applyAlignment="1">
      <alignment horizontal="center" vertical="center" wrapText="1"/>
    </xf>
    <xf numFmtId="0" fontId="50" fillId="0" borderId="63" xfId="0" applyFont="1" applyBorder="1" applyAlignment="1">
      <alignment horizontal="center" vertical="center" wrapText="1"/>
    </xf>
    <xf numFmtId="0" fontId="50" fillId="0" borderId="64" xfId="0" applyFont="1" applyBorder="1" applyAlignment="1">
      <alignment horizontal="center" vertical="center" wrapText="1"/>
    </xf>
    <xf numFmtId="0" fontId="50" fillId="15" borderId="59" xfId="0" applyFont="1" applyFill="1" applyBorder="1" applyAlignment="1">
      <alignment horizontal="center" vertical="center" wrapText="1"/>
    </xf>
    <xf numFmtId="0" fontId="50" fillId="15" borderId="65" xfId="0" applyFont="1" applyFill="1" applyBorder="1" applyAlignment="1">
      <alignment horizontal="center" vertical="center" wrapText="1"/>
    </xf>
    <xf numFmtId="0" fontId="50" fillId="0" borderId="56" xfId="0" applyFont="1" applyBorder="1" applyAlignment="1">
      <alignment horizontal="center" vertical="center" wrapText="1"/>
    </xf>
    <xf numFmtId="0" fontId="50" fillId="0" borderId="57" xfId="0" applyFont="1" applyBorder="1" applyAlignment="1">
      <alignment horizontal="center" vertical="center" wrapText="1"/>
    </xf>
    <xf numFmtId="0" fontId="50" fillId="0" borderId="58" xfId="0" applyFont="1" applyBorder="1" applyAlignment="1">
      <alignment horizontal="center" vertical="center" wrapText="1"/>
    </xf>
    <xf numFmtId="0" fontId="50" fillId="15" borderId="66" xfId="0" applyFont="1" applyFill="1" applyBorder="1" applyAlignment="1">
      <alignment horizontal="center" vertical="center" wrapText="1"/>
    </xf>
    <xf numFmtId="0" fontId="50" fillId="15" borderId="70" xfId="0" applyFont="1" applyFill="1" applyBorder="1" applyAlignment="1">
      <alignment horizontal="center" vertical="center" wrapText="1"/>
    </xf>
    <xf numFmtId="0" fontId="50" fillId="0" borderId="67" xfId="0" applyFont="1" applyBorder="1" applyAlignment="1">
      <alignment horizontal="center" vertical="center" wrapText="1"/>
    </xf>
    <xf numFmtId="0" fontId="50" fillId="0" borderId="68" xfId="0" applyFont="1" applyBorder="1" applyAlignment="1">
      <alignment horizontal="center" vertical="center" wrapText="1"/>
    </xf>
    <xf numFmtId="0" fontId="50" fillId="0" borderId="69" xfId="0" applyFont="1" applyBorder="1" applyAlignment="1">
      <alignment horizontal="center" vertical="center" wrapText="1"/>
    </xf>
    <xf numFmtId="0" fontId="51" fillId="0" borderId="18" xfId="0" applyFont="1" applyBorder="1" applyAlignment="1">
      <alignment horizontal="center"/>
    </xf>
    <xf numFmtId="0" fontId="51" fillId="0" borderId="31" xfId="0" applyFont="1" applyBorder="1" applyAlignment="1">
      <alignment horizontal="center"/>
    </xf>
    <xf numFmtId="0" fontId="51" fillId="0" borderId="76" xfId="0" applyFont="1" applyBorder="1" applyAlignment="1">
      <alignment horizontal="center"/>
    </xf>
    <xf numFmtId="0" fontId="43" fillId="4" borderId="1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3" fillId="4" borderId="3" xfId="0" applyFont="1" applyFill="1" applyBorder="1" applyAlignment="1">
      <alignment horizontal="center" vertical="center" wrapText="1"/>
    </xf>
    <xf numFmtId="0" fontId="44" fillId="5" borderId="4" xfId="0" applyFont="1" applyFill="1" applyBorder="1" applyAlignment="1">
      <alignment horizontal="center" vertical="center" wrapText="1"/>
    </xf>
    <xf numFmtId="0" fontId="44" fillId="5" borderId="12" xfId="0" applyFont="1" applyFill="1" applyBorder="1" applyAlignment="1">
      <alignment horizontal="center" vertical="center" wrapText="1"/>
    </xf>
    <xf numFmtId="0" fontId="44" fillId="5" borderId="20" xfId="0" applyFont="1" applyFill="1" applyBorder="1" applyAlignment="1">
      <alignment horizontal="center" vertical="center" wrapText="1"/>
    </xf>
    <xf numFmtId="0" fontId="43" fillId="4" borderId="5" xfId="0" applyFont="1" applyFill="1" applyBorder="1" applyAlignment="1">
      <alignment horizontal="center" vertical="center"/>
    </xf>
    <xf numFmtId="0" fontId="43" fillId="4" borderId="6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50" fillId="0" borderId="51" xfId="0" applyFont="1" applyBorder="1" applyAlignment="1">
      <alignment horizontal="center" vertical="center" wrapText="1"/>
    </xf>
    <xf numFmtId="0" fontId="50" fillId="0" borderId="52" xfId="0" applyFont="1" applyBorder="1" applyAlignment="1">
      <alignment horizontal="center" vertical="center" wrapText="1"/>
    </xf>
    <xf numFmtId="0" fontId="50" fillId="0" borderId="53" xfId="0" applyFont="1" applyBorder="1" applyAlignment="1">
      <alignment horizontal="center" vertical="center" wrapText="1"/>
    </xf>
    <xf numFmtId="0" fontId="50" fillId="15" borderId="54" xfId="0" applyFont="1" applyFill="1" applyBorder="1" applyAlignment="1">
      <alignment horizontal="center" vertical="center" wrapText="1"/>
    </xf>
    <xf numFmtId="0" fontId="50" fillId="15" borderId="55" xfId="0" applyFont="1" applyFill="1" applyBorder="1" applyAlignment="1">
      <alignment horizontal="center" vertical="center" wrapText="1"/>
    </xf>
    <xf numFmtId="0" fontId="43" fillId="4" borderId="8" xfId="0" applyFont="1" applyFill="1" applyBorder="1" applyAlignment="1">
      <alignment horizontal="center" vertical="center"/>
    </xf>
    <xf numFmtId="0" fontId="43" fillId="4" borderId="9" xfId="0" applyFont="1" applyFill="1" applyBorder="1" applyAlignment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43" fillId="4" borderId="1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textRotation="90" wrapText="1"/>
    </xf>
    <xf numFmtId="0" fontId="7" fillId="6" borderId="16" xfId="0" applyFont="1" applyFill="1" applyBorder="1" applyAlignment="1">
      <alignment horizontal="center" vertical="center" textRotation="90" wrapText="1"/>
    </xf>
    <xf numFmtId="0" fontId="44" fillId="6" borderId="9" xfId="0" applyFont="1" applyFill="1" applyBorder="1" applyAlignment="1">
      <alignment horizontal="center" vertical="center" wrapText="1"/>
    </xf>
    <xf numFmtId="0" fontId="44" fillId="6" borderId="17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center" vertical="center" wrapText="1"/>
    </xf>
    <xf numFmtId="0" fontId="44" fillId="7" borderId="19" xfId="0" applyFont="1" applyFill="1" applyBorder="1" applyAlignment="1">
      <alignment horizontal="center" vertical="center" wrapText="1"/>
    </xf>
    <xf numFmtId="0" fontId="45" fillId="7" borderId="13" xfId="0" applyFont="1" applyFill="1" applyBorder="1" applyAlignment="1">
      <alignment horizontal="center" vertical="center" wrapText="1"/>
    </xf>
    <xf numFmtId="0" fontId="45" fillId="7" borderId="21" xfId="0" applyFont="1" applyFill="1" applyBorder="1" applyAlignment="1">
      <alignment horizontal="center" vertical="center" wrapText="1"/>
    </xf>
    <xf numFmtId="0" fontId="45" fillId="7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48" fillId="9" borderId="17" xfId="0" applyFont="1" applyFill="1" applyBorder="1" applyAlignment="1">
      <alignment horizontal="center" vertical="center" wrapText="1"/>
    </xf>
    <xf numFmtId="164" fontId="48" fillId="2" borderId="17" xfId="1" applyNumberFormat="1" applyFont="1" applyFill="1" applyBorder="1" applyAlignment="1">
      <alignment horizontal="center" vertical="center"/>
    </xf>
    <xf numFmtId="3" fontId="48" fillId="2" borderId="17" xfId="0" applyNumberFormat="1" applyFont="1" applyFill="1" applyBorder="1" applyAlignment="1">
      <alignment horizontal="center" vertical="center"/>
    </xf>
    <xf numFmtId="0" fontId="48" fillId="2" borderId="17" xfId="0" applyFont="1" applyFill="1" applyBorder="1" applyAlignment="1">
      <alignment horizontal="center" vertical="center"/>
    </xf>
    <xf numFmtId="0" fontId="48" fillId="2" borderId="19" xfId="0" applyFont="1" applyFill="1" applyBorder="1" applyAlignment="1">
      <alignment horizontal="center" vertical="center"/>
    </xf>
    <xf numFmtId="0" fontId="50" fillId="14" borderId="1" xfId="0" applyFont="1" applyFill="1" applyBorder="1" applyAlignment="1">
      <alignment horizontal="center" vertical="center" wrapText="1"/>
    </xf>
    <xf numFmtId="0" fontId="50" fillId="14" borderId="2" xfId="0" applyFont="1" applyFill="1" applyBorder="1" applyAlignment="1">
      <alignment horizontal="center" vertical="center" wrapText="1"/>
    </xf>
    <xf numFmtId="0" fontId="50" fillId="14" borderId="3" xfId="0" applyFont="1" applyFill="1" applyBorder="1" applyAlignment="1">
      <alignment horizontal="center" vertical="center" wrapText="1"/>
    </xf>
    <xf numFmtId="0" fontId="49" fillId="0" borderId="5" xfId="0" applyFont="1" applyBorder="1" applyAlignment="1">
      <alignment horizontal="left" vertical="center" wrapText="1"/>
    </xf>
    <xf numFmtId="0" fontId="49" fillId="0" borderId="6" xfId="0" applyFont="1" applyBorder="1" applyAlignment="1">
      <alignment horizontal="left" vertical="center" wrapText="1"/>
    </xf>
    <xf numFmtId="0" fontId="49" fillId="0" borderId="7" xfId="0" applyFont="1" applyBorder="1" applyAlignment="1">
      <alignment horizontal="left" vertical="center" wrapText="1"/>
    </xf>
    <xf numFmtId="0" fontId="49" fillId="0" borderId="41" xfId="0" applyFont="1" applyBorder="1" applyAlignment="1">
      <alignment horizontal="center" vertical="center" wrapText="1"/>
    </xf>
    <xf numFmtId="0" fontId="49" fillId="0" borderId="42" xfId="0" applyFont="1" applyBorder="1" applyAlignment="1">
      <alignment horizontal="center" vertical="center" wrapText="1"/>
    </xf>
    <xf numFmtId="0" fontId="49" fillId="0" borderId="43" xfId="0" applyFont="1" applyBorder="1" applyAlignment="1">
      <alignment horizontal="center" vertical="center" wrapText="1"/>
    </xf>
    <xf numFmtId="0" fontId="49" fillId="0" borderId="44" xfId="0" applyFont="1" applyBorder="1" applyAlignment="1">
      <alignment horizontal="center" vertical="center" wrapText="1"/>
    </xf>
    <xf numFmtId="0" fontId="50" fillId="13" borderId="1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3" xfId="0" applyFont="1" applyFill="1" applyBorder="1" applyAlignment="1">
      <alignment horizontal="center" vertical="center" wrapText="1"/>
    </xf>
    <xf numFmtId="0" fontId="49" fillId="14" borderId="1" xfId="0" applyFont="1" applyFill="1" applyBorder="1" applyAlignment="1">
      <alignment horizontal="center" vertical="center" wrapText="1"/>
    </xf>
    <xf numFmtId="0" fontId="49" fillId="14" borderId="45" xfId="0" applyFont="1" applyFill="1" applyBorder="1" applyAlignment="1">
      <alignment horizontal="center" vertical="center" wrapText="1"/>
    </xf>
    <xf numFmtId="0" fontId="50" fillId="14" borderId="46" xfId="0" applyFont="1" applyFill="1" applyBorder="1" applyAlignment="1">
      <alignment horizontal="center" vertical="center" wrapText="1"/>
    </xf>
    <xf numFmtId="0" fontId="50" fillId="14" borderId="47" xfId="0" applyFont="1" applyFill="1" applyBorder="1" applyAlignment="1">
      <alignment horizontal="center" vertical="center" wrapText="1"/>
    </xf>
    <xf numFmtId="0" fontId="50" fillId="14" borderId="48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/>
    </xf>
    <xf numFmtId="0" fontId="38" fillId="4" borderId="5" xfId="0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12" xfId="0" applyFont="1" applyFill="1" applyBorder="1" applyAlignment="1">
      <alignment horizontal="center" vertical="center" wrapText="1"/>
    </xf>
    <xf numFmtId="0" fontId="39" fillId="5" borderId="20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8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0" xfId="0" applyFont="1" applyFill="1" applyBorder="1" applyAlignment="1">
      <alignment horizontal="center" vertical="center"/>
    </xf>
    <xf numFmtId="0" fontId="40" fillId="7" borderId="19" xfId="0" applyFont="1" applyFill="1" applyBorder="1" applyAlignment="1">
      <alignment horizontal="center" vertical="center" wrapText="1"/>
    </xf>
    <xf numFmtId="0" fontId="40" fillId="7" borderId="84" xfId="0" applyFont="1" applyFill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91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164" fontId="9" fillId="2" borderId="14" xfId="1" applyNumberFormat="1" applyFont="1" applyFill="1" applyBorder="1" applyAlignment="1">
      <alignment horizontal="center" vertical="center"/>
    </xf>
    <xf numFmtId="164" fontId="9" fillId="2" borderId="17" xfId="1" applyNumberFormat="1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 textRotation="90" wrapText="1"/>
    </xf>
    <xf numFmtId="0" fontId="35" fillId="6" borderId="25" xfId="0" applyFont="1" applyFill="1" applyBorder="1" applyAlignment="1">
      <alignment horizontal="center" vertical="center" textRotation="90" wrapText="1"/>
    </xf>
    <xf numFmtId="0" fontId="39" fillId="6" borderId="9" xfId="0" applyFont="1" applyFill="1" applyBorder="1" applyAlignment="1">
      <alignment horizontal="center" vertical="center" wrapText="1"/>
    </xf>
    <xf numFmtId="0" fontId="39" fillId="6" borderId="22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84" xfId="0" applyFont="1" applyFill="1" applyBorder="1" applyAlignment="1">
      <alignment horizontal="center" vertical="center" wrapText="1"/>
    </xf>
    <xf numFmtId="0" fontId="40" fillId="7" borderId="13" xfId="0" applyFont="1" applyFill="1" applyBorder="1" applyAlignment="1">
      <alignment horizontal="center" vertical="center" wrapText="1"/>
    </xf>
    <xf numFmtId="0" fontId="40" fillId="7" borderId="21" xfId="0" applyFont="1" applyFill="1" applyBorder="1" applyAlignment="1">
      <alignment horizontal="center" vertical="center" wrapText="1"/>
    </xf>
    <xf numFmtId="0" fontId="40" fillId="7" borderId="17" xfId="0" applyFont="1" applyFill="1" applyBorder="1" applyAlignment="1">
      <alignment horizontal="center" vertical="center" wrapText="1"/>
    </xf>
    <xf numFmtId="0" fontId="34" fillId="0" borderId="92" xfId="0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164" fontId="9" fillId="2" borderId="26" xfId="1" applyNumberFormat="1" applyFont="1" applyFill="1" applyBorder="1" applyAlignment="1">
      <alignment horizontal="center" vertical="center"/>
    </xf>
    <xf numFmtId="3" fontId="9" fillId="2" borderId="26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0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98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/>
    </xf>
    <xf numFmtId="0" fontId="9" fillId="2" borderId="83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9" fillId="7" borderId="98" xfId="0" applyFont="1" applyFill="1" applyBorder="1" applyAlignment="1">
      <alignment horizontal="center" vertical="center" wrapText="1"/>
    </xf>
    <xf numFmtId="0" fontId="39" fillId="7" borderId="33" xfId="0" applyFont="1" applyFill="1" applyBorder="1" applyAlignment="1">
      <alignment horizontal="center" vertical="center" wrapText="1"/>
    </xf>
    <xf numFmtId="0" fontId="40" fillId="7" borderId="99" xfId="0" applyFont="1" applyFill="1" applyBorder="1" applyAlignment="1">
      <alignment horizontal="center" vertical="center" wrapText="1"/>
    </xf>
    <xf numFmtId="0" fontId="40" fillId="7" borderId="23" xfId="0" applyFont="1" applyFill="1" applyBorder="1" applyAlignment="1">
      <alignment horizontal="center" vertical="center" wrapText="1"/>
    </xf>
    <xf numFmtId="0" fontId="40" fillId="7" borderId="8" xfId="0" applyFont="1" applyFill="1" applyBorder="1" applyAlignment="1">
      <alignment horizontal="center" vertical="center" wrapText="1"/>
    </xf>
    <xf numFmtId="0" fontId="40" fillId="7" borderId="25" xfId="0" applyFont="1" applyFill="1" applyBorder="1" applyAlignment="1">
      <alignment horizontal="center" vertical="center" wrapText="1"/>
    </xf>
    <xf numFmtId="0" fontId="40" fillId="7" borderId="11" xfId="0" applyFont="1" applyFill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9" borderId="17" xfId="0" applyFont="1" applyFill="1" applyBorder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14" fontId="10" fillId="9" borderId="83" xfId="0" applyNumberFormat="1" applyFont="1" applyFill="1" applyBorder="1" applyAlignment="1">
      <alignment horizontal="center"/>
    </xf>
    <xf numFmtId="14" fontId="10" fillId="9" borderId="30" xfId="0" applyNumberFormat="1" applyFont="1" applyFill="1" applyBorder="1" applyAlignment="1">
      <alignment horizontal="center"/>
    </xf>
    <xf numFmtId="14" fontId="10" fillId="9" borderId="13" xfId="0" applyNumberFormat="1" applyFont="1" applyFill="1" applyBorder="1" applyAlignment="1">
      <alignment horizontal="center"/>
    </xf>
    <xf numFmtId="14" fontId="10" fillId="9" borderId="28" xfId="0" applyNumberFormat="1" applyFont="1" applyFill="1" applyBorder="1" applyAlignment="1">
      <alignment horizontal="center"/>
    </xf>
    <xf numFmtId="14" fontId="10" fillId="9" borderId="98" xfId="0" applyNumberFormat="1" applyFont="1" applyFill="1" applyBorder="1" applyAlignment="1">
      <alignment horizontal="center"/>
    </xf>
    <xf numFmtId="0" fontId="49" fillId="0" borderId="104" xfId="0" applyFont="1" applyBorder="1" applyAlignment="1">
      <alignment horizontal="left" vertical="center"/>
    </xf>
    <xf numFmtId="14" fontId="10" fillId="9" borderId="95" xfId="0" applyNumberFormat="1" applyFont="1" applyFill="1" applyBorder="1" applyAlignment="1">
      <alignment horizontal="center"/>
    </xf>
    <xf numFmtId="14" fontId="10" fillId="9" borderId="102" xfId="0" applyNumberFormat="1" applyFont="1" applyFill="1" applyBorder="1" applyAlignment="1">
      <alignment horizontal="center"/>
    </xf>
    <xf numFmtId="14" fontId="10" fillId="9" borderId="94" xfId="0" applyNumberFormat="1" applyFont="1" applyFill="1" applyBorder="1" applyAlignment="1">
      <alignment horizontal="center"/>
    </xf>
    <xf numFmtId="14" fontId="10" fillId="9" borderId="27" xfId="0" applyNumberFormat="1" applyFont="1" applyFill="1" applyBorder="1" applyAlignment="1">
      <alignment horizontal="center"/>
    </xf>
    <xf numFmtId="14" fontId="10" fillId="9" borderId="92" xfId="0" applyNumberFormat="1" applyFont="1" applyFill="1" applyBorder="1" applyAlignment="1">
      <alignment horizontal="center"/>
    </xf>
    <xf numFmtId="14" fontId="10" fillId="9" borderId="91" xfId="0" applyNumberFormat="1" applyFont="1" applyFill="1" applyBorder="1" applyAlignment="1">
      <alignment horizontal="center"/>
    </xf>
    <xf numFmtId="14" fontId="10" fillId="9" borderId="103" xfId="0" applyNumberFormat="1" applyFont="1" applyFill="1" applyBorder="1" applyAlignment="1">
      <alignment horizontal="center"/>
    </xf>
    <xf numFmtId="14" fontId="10" fillId="9" borderId="29" xfId="0" applyNumberFormat="1" applyFont="1" applyFill="1" applyBorder="1" applyAlignment="1">
      <alignment horizontal="center"/>
    </xf>
    <xf numFmtId="14" fontId="10" fillId="9" borderId="26" xfId="0" applyNumberFormat="1" applyFont="1" applyFill="1" applyBorder="1" applyAlignment="1">
      <alignment horizontal="center"/>
    </xf>
    <xf numFmtId="14" fontId="10" fillId="9" borderId="14" xfId="0" applyNumberFormat="1" applyFont="1" applyFill="1" applyBorder="1" applyAlignment="1">
      <alignment horizontal="center"/>
    </xf>
    <xf numFmtId="0" fontId="39" fillId="9" borderId="85" xfId="0" applyFont="1" applyFill="1" applyBorder="1" applyAlignment="1">
      <alignment horizontal="center" vertical="center"/>
    </xf>
    <xf numFmtId="0" fontId="39" fillId="9" borderId="8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textRotation="90" wrapText="1"/>
    </xf>
    <xf numFmtId="0" fontId="22" fillId="6" borderId="20" xfId="0" applyFont="1" applyFill="1" applyBorder="1" applyAlignment="1">
      <alignment horizontal="center" vertical="center" textRotation="90" wrapText="1"/>
    </xf>
    <xf numFmtId="0" fontId="22" fillId="6" borderId="101" xfId="0" applyFont="1" applyFill="1" applyBorder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 wrapText="1"/>
    </xf>
    <xf numFmtId="0" fontId="22" fillId="7" borderId="98" xfId="0" applyFont="1" applyFill="1" applyBorder="1" applyAlignment="1">
      <alignment horizontal="center" vertical="center" wrapText="1"/>
    </xf>
    <xf numFmtId="0" fontId="22" fillId="7" borderId="33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 wrapText="1"/>
    </xf>
    <xf numFmtId="0" fontId="30" fillId="7" borderId="101" xfId="0" applyFont="1" applyFill="1" applyBorder="1" applyAlignment="1">
      <alignment horizontal="center" vertical="center" wrapText="1"/>
    </xf>
    <xf numFmtId="0" fontId="30" fillId="7" borderId="77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8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1" fillId="0" borderId="6" xfId="0" applyFont="1" applyBorder="1"/>
    <xf numFmtId="0" fontId="21" fillId="0" borderId="7" xfId="0" applyFont="1" applyBorder="1"/>
    <xf numFmtId="0" fontId="21" fillId="0" borderId="12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164" fontId="8" fillId="2" borderId="17" xfId="1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3" fillId="0" borderId="56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3" fillId="0" borderId="62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15" borderId="59" xfId="0" applyFont="1" applyFill="1" applyBorder="1" applyAlignment="1">
      <alignment horizontal="center" vertical="center" wrapText="1"/>
    </xf>
    <xf numFmtId="0" fontId="33" fillId="15" borderId="65" xfId="0" applyFont="1" applyFill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3" fillId="14" borderId="1" xfId="0" applyFont="1" applyFill="1" applyBorder="1" applyAlignment="1">
      <alignment horizontal="center" vertical="center" wrapText="1"/>
    </xf>
    <xf numFmtId="0" fontId="33" fillId="14" borderId="2" xfId="0" applyFont="1" applyFill="1" applyBorder="1" applyAlignment="1">
      <alignment horizontal="center" vertical="center" wrapText="1"/>
    </xf>
    <xf numFmtId="0" fontId="33" fillId="14" borderId="3" xfId="0" applyFont="1" applyFill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3" fillId="15" borderId="54" xfId="0" applyFont="1" applyFill="1" applyBorder="1" applyAlignment="1">
      <alignment horizontal="center" vertical="center" wrapText="1"/>
    </xf>
    <xf numFmtId="0" fontId="33" fillId="15" borderId="55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3" fillId="13" borderId="3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45" xfId="0" applyFont="1" applyFill="1" applyBorder="1" applyAlignment="1">
      <alignment horizontal="center" vertical="center" wrapText="1"/>
    </xf>
    <xf numFmtId="0" fontId="33" fillId="14" borderId="46" xfId="0" applyFont="1" applyFill="1" applyBorder="1" applyAlignment="1">
      <alignment horizontal="center" vertical="center" wrapText="1"/>
    </xf>
    <xf numFmtId="0" fontId="33" fillId="14" borderId="47" xfId="0" applyFont="1" applyFill="1" applyBorder="1" applyAlignment="1">
      <alignment horizontal="center" vertical="center" wrapText="1"/>
    </xf>
    <xf numFmtId="0" fontId="33" fillId="14" borderId="48" xfId="0" applyFont="1" applyFill="1" applyBorder="1" applyAlignment="1">
      <alignment horizontal="center" vertical="center" wrapText="1"/>
    </xf>
    <xf numFmtId="0" fontId="33" fillId="15" borderId="66" xfId="0" applyFont="1" applyFill="1" applyBorder="1" applyAlignment="1">
      <alignment horizontal="center" vertical="center" wrapText="1"/>
    </xf>
    <xf numFmtId="0" fontId="33" fillId="15" borderId="70" xfId="0" applyFont="1" applyFill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3" fillId="0" borderId="7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52" fillId="3" borderId="0" xfId="0" applyFont="1" applyFill="1" applyAlignment="1">
      <alignment horizontal="center" vertical="center"/>
    </xf>
    <xf numFmtId="0" fontId="18" fillId="0" borderId="18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76" xfId="0" applyFont="1" applyBorder="1" applyAlignment="1">
      <alignment horizontal="center"/>
    </xf>
    <xf numFmtId="0" fontId="34" fillId="2" borderId="97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34" fillId="0" borderId="103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34" fillId="0" borderId="97" xfId="0" applyFont="1" applyBorder="1" applyAlignment="1">
      <alignment horizontal="center" vertical="center" wrapText="1"/>
    </xf>
    <xf numFmtId="0" fontId="9" fillId="2" borderId="105" xfId="0" applyFont="1" applyFill="1" applyBorder="1" applyAlignment="1">
      <alignment horizontal="center" vertical="center" wrapText="1"/>
    </xf>
    <xf numFmtId="0" fontId="9" fillId="9" borderId="93" xfId="0" applyFont="1" applyFill="1" applyBorder="1" applyAlignment="1">
      <alignment horizontal="center" vertical="center" wrapText="1"/>
    </xf>
    <xf numFmtId="164" fontId="9" fillId="2" borderId="13" xfId="1" applyNumberFormat="1" applyFont="1" applyFill="1" applyBorder="1" applyAlignment="1">
      <alignment horizontal="center" vertical="center"/>
    </xf>
    <xf numFmtId="164" fontId="9" fillId="2" borderId="21" xfId="1" applyNumberFormat="1" applyFont="1" applyFill="1" applyBorder="1" applyAlignment="1">
      <alignment horizontal="center" vertical="center"/>
    </xf>
    <xf numFmtId="3" fontId="9" fillId="2" borderId="101" xfId="0" applyNumberFormat="1" applyFont="1" applyFill="1" applyBorder="1" applyAlignment="1">
      <alignment horizontal="center" vertical="center"/>
    </xf>
    <xf numFmtId="3" fontId="9" fillId="2" borderId="32" xfId="0" applyNumberFormat="1" applyFont="1" applyFill="1" applyBorder="1" applyAlignment="1">
      <alignment horizontal="center" vertical="center"/>
    </xf>
    <xf numFmtId="164" fontId="9" fillId="2" borderId="101" xfId="1" applyNumberFormat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38"/>
  <sheetViews>
    <sheetView tabSelected="1" topLeftCell="A60" workbookViewId="0">
      <selection activeCell="C128" sqref="C128"/>
    </sheetView>
  </sheetViews>
  <sheetFormatPr baseColWidth="10" defaultColWidth="9.140625" defaultRowHeight="15" x14ac:dyDescent="0.25"/>
  <cols>
    <col min="1" max="1" width="9.42578125" bestFit="1" customWidth="1"/>
    <col min="2" max="2" width="30" customWidth="1"/>
    <col min="3" max="3" width="16.140625" customWidth="1"/>
    <col min="4" max="4" width="9.42578125" bestFit="1" customWidth="1"/>
    <col min="8" max="8" width="13.28515625" customWidth="1"/>
    <col min="9" max="9" width="11.85546875" customWidth="1"/>
    <col min="10" max="10" width="10.140625" bestFit="1" customWidth="1"/>
    <col min="11" max="11" width="12.5703125" customWidth="1"/>
    <col min="12" max="12" width="13" customWidth="1"/>
    <col min="13" max="13" width="15.42578125" customWidth="1"/>
    <col min="14" max="14" width="14.5703125" customWidth="1"/>
    <col min="15" max="15" width="20.28515625" customWidth="1"/>
    <col min="16" max="16" width="13" customWidth="1"/>
    <col min="17" max="17" width="14.85546875" customWidth="1"/>
    <col min="18" max="19" width="12.7109375" customWidth="1"/>
    <col min="20" max="20" width="11" customWidth="1"/>
    <col min="21" max="21" width="13.140625" customWidth="1"/>
    <col min="22" max="22" width="14" customWidth="1"/>
    <col min="23" max="23" width="13.140625" customWidth="1"/>
    <col min="24" max="24" width="11.42578125" customWidth="1"/>
    <col min="25" max="27" width="10.140625" bestFit="1" customWidth="1"/>
  </cols>
  <sheetData>
    <row r="2" spans="1:23" ht="23.25" x14ac:dyDescent="0.35">
      <c r="B2" s="40"/>
      <c r="C2" s="41"/>
      <c r="D2" s="41"/>
      <c r="E2" s="41"/>
      <c r="F2" s="41"/>
      <c r="G2" s="41"/>
      <c r="J2" s="41"/>
      <c r="K2" s="42" t="s">
        <v>75</v>
      </c>
      <c r="L2" s="41"/>
      <c r="M2" s="41"/>
      <c r="N2" s="41"/>
    </row>
    <row r="3" spans="1:23" x14ac:dyDescent="0.25">
      <c r="A3" s="135"/>
      <c r="B3" s="197" t="s">
        <v>76</v>
      </c>
      <c r="C3" s="263" t="s">
        <v>77</v>
      </c>
      <c r="D3" s="264"/>
      <c r="E3" s="264"/>
      <c r="F3" s="264"/>
      <c r="G3" s="264"/>
      <c r="H3" s="264"/>
      <c r="I3" s="265"/>
      <c r="J3" s="5"/>
      <c r="N3" s="5"/>
    </row>
    <row r="4" spans="1:23" x14ac:dyDescent="0.25">
      <c r="A4" s="135"/>
      <c r="B4" s="197" t="s">
        <v>78</v>
      </c>
      <c r="C4" s="263">
        <v>2022</v>
      </c>
      <c r="D4" s="264"/>
      <c r="E4" s="264"/>
      <c r="F4" s="264"/>
      <c r="G4" s="264"/>
      <c r="H4" s="264"/>
      <c r="I4" s="265"/>
      <c r="J4" s="5"/>
      <c r="N4" s="5"/>
    </row>
    <row r="5" spans="1:23" x14ac:dyDescent="0.25">
      <c r="A5" s="135"/>
      <c r="B5" s="197" t="s">
        <v>79</v>
      </c>
      <c r="C5" s="263" t="s">
        <v>80</v>
      </c>
      <c r="D5" s="264"/>
      <c r="E5" s="264"/>
      <c r="F5" s="264"/>
      <c r="G5" s="264"/>
      <c r="H5" s="264"/>
      <c r="I5" s="265"/>
      <c r="J5" s="5"/>
      <c r="N5" s="5"/>
    </row>
    <row r="6" spans="1:23" ht="26.25" x14ac:dyDescent="0.25">
      <c r="A6" s="135"/>
      <c r="B6" s="197" t="s">
        <v>81</v>
      </c>
      <c r="C6" s="263" t="s">
        <v>82</v>
      </c>
      <c r="D6" s="264"/>
      <c r="E6" s="264"/>
      <c r="F6" s="264"/>
      <c r="G6" s="264"/>
      <c r="H6" s="264"/>
      <c r="I6" s="265"/>
      <c r="J6" s="5"/>
      <c r="N6" s="5"/>
    </row>
    <row r="7" spans="1:23" x14ac:dyDescent="0.25">
      <c r="A7" s="135"/>
      <c r="B7" s="197" t="s">
        <v>83</v>
      </c>
      <c r="C7" s="263" t="s">
        <v>47</v>
      </c>
      <c r="D7" s="264"/>
      <c r="E7" s="264"/>
      <c r="F7" s="264"/>
      <c r="G7" s="264"/>
      <c r="H7" s="264"/>
      <c r="I7" s="265"/>
      <c r="J7" s="5"/>
      <c r="N7" s="5"/>
    </row>
    <row r="8" spans="1:23" ht="13.5" customHeight="1" x14ac:dyDescent="0.25"/>
    <row r="9" spans="1:23" hidden="1" x14ac:dyDescent="0.25"/>
    <row r="10" spans="1:23" ht="5.25" customHeight="1" x14ac:dyDescent="0.25"/>
    <row r="11" spans="1:23" ht="23.25" x14ac:dyDescent="0.35">
      <c r="A11" s="1"/>
      <c r="B11" s="1"/>
      <c r="C11" s="136"/>
      <c r="D11" s="136"/>
      <c r="E11" s="136"/>
      <c r="F11" s="136"/>
      <c r="G11" s="136"/>
      <c r="H11" s="136"/>
      <c r="I11" s="137"/>
      <c r="J11" s="138" t="s">
        <v>0</v>
      </c>
      <c r="K11" s="138"/>
      <c r="L11" s="138"/>
      <c r="M11" s="138"/>
      <c r="N11" s="138"/>
      <c r="O11" s="138"/>
      <c r="P11" s="3"/>
      <c r="Q11" s="2"/>
      <c r="R11" s="1"/>
      <c r="S11" s="1"/>
      <c r="T11" s="1"/>
      <c r="U11" s="1"/>
      <c r="V11" s="1"/>
      <c r="W11" s="1"/>
    </row>
    <row r="12" spans="1:23" ht="16.5" customHeight="1" x14ac:dyDescent="0.35">
      <c r="A12" s="1"/>
      <c r="B12" s="1"/>
      <c r="C12" s="136"/>
      <c r="D12" s="136"/>
      <c r="E12" s="136"/>
      <c r="F12" s="136"/>
      <c r="G12" s="136"/>
      <c r="H12" s="136"/>
      <c r="I12" s="137"/>
      <c r="J12" s="139"/>
      <c r="K12" s="139"/>
      <c r="L12" s="139"/>
      <c r="M12" s="139"/>
      <c r="N12" s="139"/>
      <c r="O12" s="139"/>
      <c r="P12" s="4"/>
      <c r="Q12" s="2"/>
      <c r="R12" s="1"/>
      <c r="S12" s="1"/>
      <c r="T12" s="1"/>
      <c r="U12" s="1"/>
      <c r="V12" s="1"/>
      <c r="W12" s="1"/>
    </row>
    <row r="13" spans="1:23" ht="30.75" customHeight="1" x14ac:dyDescent="0.35">
      <c r="A13" s="1"/>
      <c r="B13" s="1"/>
      <c r="C13" s="136"/>
      <c r="D13" s="136"/>
      <c r="E13" s="136"/>
      <c r="F13" s="136" t="s">
        <v>41</v>
      </c>
      <c r="G13" s="136"/>
      <c r="H13" s="136"/>
      <c r="I13" s="137"/>
      <c r="J13" s="140" t="s">
        <v>141</v>
      </c>
      <c r="K13" s="136"/>
      <c r="L13" s="139"/>
      <c r="M13" s="139"/>
      <c r="N13" s="139"/>
      <c r="O13" s="139"/>
      <c r="P13" s="4"/>
      <c r="Q13" s="2"/>
      <c r="R13" s="1"/>
      <c r="S13" s="1"/>
      <c r="T13" s="1"/>
      <c r="U13" s="1"/>
      <c r="V13" s="1"/>
      <c r="W13" s="1"/>
    </row>
    <row r="14" spans="1:23" x14ac:dyDescent="0.25">
      <c r="M14" s="5"/>
    </row>
    <row r="15" spans="1:23" ht="15.75" thickBot="1" x14ac:dyDescent="0.3">
      <c r="B15" s="6"/>
    </row>
    <row r="16" spans="1:23" ht="87" customHeight="1" thickBot="1" x14ac:dyDescent="0.3">
      <c r="A16" s="266" t="s">
        <v>1</v>
      </c>
      <c r="B16" s="267"/>
      <c r="C16" s="267"/>
      <c r="D16" s="267"/>
      <c r="E16" s="267"/>
      <c r="F16" s="267"/>
      <c r="G16" s="268"/>
      <c r="H16" s="269" t="s">
        <v>2</v>
      </c>
      <c r="I16" s="272" t="s">
        <v>3</v>
      </c>
      <c r="J16" s="273"/>
      <c r="K16" s="273"/>
      <c r="L16" s="274"/>
      <c r="M16" s="280" t="s">
        <v>4</v>
      </c>
      <c r="N16" s="281"/>
      <c r="O16" s="282"/>
      <c r="P16" s="280" t="s">
        <v>5</v>
      </c>
      <c r="Q16" s="281"/>
      <c r="R16" s="281"/>
      <c r="S16" s="281"/>
      <c r="T16" s="281"/>
      <c r="U16" s="281"/>
      <c r="V16" s="283"/>
      <c r="W16" s="154" t="s">
        <v>6</v>
      </c>
    </row>
    <row r="17" spans="1:23" ht="60" x14ac:dyDescent="0.25">
      <c r="A17" s="284" t="s">
        <v>7</v>
      </c>
      <c r="B17" s="286" t="s">
        <v>8</v>
      </c>
      <c r="C17" s="286" t="s">
        <v>9</v>
      </c>
      <c r="D17" s="286" t="s">
        <v>10</v>
      </c>
      <c r="E17" s="286" t="s">
        <v>11</v>
      </c>
      <c r="F17" s="286" t="s">
        <v>12</v>
      </c>
      <c r="G17" s="288" t="s">
        <v>13</v>
      </c>
      <c r="H17" s="270"/>
      <c r="I17" s="290" t="s">
        <v>14</v>
      </c>
      <c r="J17" s="155" t="s">
        <v>15</v>
      </c>
      <c r="K17" s="155" t="s">
        <v>16</v>
      </c>
      <c r="L17" s="156" t="s">
        <v>17</v>
      </c>
      <c r="M17" s="157" t="s">
        <v>18</v>
      </c>
      <c r="N17" s="158" t="s">
        <v>19</v>
      </c>
      <c r="O17" s="159" t="s">
        <v>20</v>
      </c>
      <c r="P17" s="157" t="s">
        <v>21</v>
      </c>
      <c r="Q17" s="158" t="s">
        <v>22</v>
      </c>
      <c r="R17" s="292" t="s">
        <v>23</v>
      </c>
      <c r="S17" s="158" t="s">
        <v>24</v>
      </c>
      <c r="T17" s="158" t="s">
        <v>25</v>
      </c>
      <c r="U17" s="158" t="s">
        <v>26</v>
      </c>
      <c r="V17" s="160" t="s">
        <v>27</v>
      </c>
      <c r="W17" s="290" t="s">
        <v>28</v>
      </c>
    </row>
    <row r="18" spans="1:23" ht="15.75" thickBot="1" x14ac:dyDescent="0.3">
      <c r="A18" s="285"/>
      <c r="B18" s="287"/>
      <c r="C18" s="287"/>
      <c r="D18" s="287"/>
      <c r="E18" s="287"/>
      <c r="F18" s="287"/>
      <c r="G18" s="289"/>
      <c r="H18" s="271"/>
      <c r="I18" s="291"/>
      <c r="J18" s="161" t="s">
        <v>29</v>
      </c>
      <c r="K18" s="162" t="s">
        <v>30</v>
      </c>
      <c r="L18" s="163" t="s">
        <v>31</v>
      </c>
      <c r="M18" s="164" t="s">
        <v>32</v>
      </c>
      <c r="N18" s="161" t="s">
        <v>29</v>
      </c>
      <c r="O18" s="165" t="s">
        <v>33</v>
      </c>
      <c r="P18" s="166" t="s">
        <v>34</v>
      </c>
      <c r="Q18" s="167" t="s">
        <v>29</v>
      </c>
      <c r="R18" s="292"/>
      <c r="S18" s="168" t="s">
        <v>34</v>
      </c>
      <c r="T18" s="169" t="s">
        <v>35</v>
      </c>
      <c r="U18" s="169" t="s">
        <v>30</v>
      </c>
      <c r="V18" s="170" t="s">
        <v>36</v>
      </c>
      <c r="W18" s="291"/>
    </row>
    <row r="19" spans="1:23" ht="16.5" x14ac:dyDescent="0.3">
      <c r="A19" s="293">
        <v>1</v>
      </c>
      <c r="B19" s="294" t="s">
        <v>42</v>
      </c>
      <c r="C19" s="295"/>
      <c r="D19" s="296">
        <v>64</v>
      </c>
      <c r="E19" s="297" t="s">
        <v>37</v>
      </c>
      <c r="F19" s="297">
        <v>1</v>
      </c>
      <c r="G19" s="298" t="s">
        <v>38</v>
      </c>
      <c r="H19" s="171" t="s">
        <v>39</v>
      </c>
      <c r="I19" s="172">
        <v>44565</v>
      </c>
      <c r="J19" s="173">
        <v>44594</v>
      </c>
      <c r="K19" s="174">
        <f>J19+3</f>
        <v>44597</v>
      </c>
      <c r="L19" s="175">
        <f>K19+15</f>
        <v>44612</v>
      </c>
      <c r="M19" s="172">
        <f>L19+5+2</f>
        <v>44619</v>
      </c>
      <c r="N19" s="173">
        <f>M19+5+2</f>
        <v>44626</v>
      </c>
      <c r="O19" s="175">
        <f>N19+15+1+1</f>
        <v>44643</v>
      </c>
      <c r="P19" s="172">
        <f>O19+5+2</f>
        <v>44650</v>
      </c>
      <c r="Q19" s="174">
        <f>P19+5+2</f>
        <v>44657</v>
      </c>
      <c r="R19" s="176"/>
      <c r="S19" s="174">
        <f>Q19+3</f>
        <v>44660</v>
      </c>
      <c r="T19" s="174">
        <f>S19+3+2</f>
        <v>44665</v>
      </c>
      <c r="U19" s="175">
        <f>T19+3</f>
        <v>44668</v>
      </c>
      <c r="V19" s="177">
        <f>U19+5+2</f>
        <v>44675</v>
      </c>
      <c r="W19" s="178">
        <f>V19+7</f>
        <v>44682</v>
      </c>
    </row>
    <row r="20" spans="1:23" ht="17.25" thickBot="1" x14ac:dyDescent="0.35">
      <c r="A20" s="293"/>
      <c r="B20" s="294"/>
      <c r="C20" s="295"/>
      <c r="D20" s="296"/>
      <c r="E20" s="297"/>
      <c r="F20" s="297"/>
      <c r="G20" s="298"/>
      <c r="H20" s="179" t="s">
        <v>40</v>
      </c>
      <c r="I20" s="181"/>
      <c r="J20" s="182"/>
      <c r="K20" s="182"/>
      <c r="L20" s="183"/>
      <c r="M20" s="181"/>
      <c r="N20" s="182"/>
      <c r="O20" s="183"/>
      <c r="P20" s="180"/>
      <c r="Q20" s="184"/>
      <c r="R20" s="182"/>
      <c r="S20" s="182"/>
      <c r="T20" s="182"/>
      <c r="U20" s="182"/>
      <c r="V20" s="183"/>
      <c r="W20" s="181"/>
    </row>
    <row r="21" spans="1:23" ht="17.25" thickBot="1" x14ac:dyDescent="0.3">
      <c r="A21" s="12"/>
      <c r="B21" s="13" t="s">
        <v>44</v>
      </c>
      <c r="C21" s="243"/>
      <c r="D21" s="14"/>
      <c r="E21" s="15"/>
      <c r="F21" s="15"/>
      <c r="G21" s="16"/>
      <c r="H21" s="17"/>
      <c r="I21" s="18"/>
      <c r="J21" s="19"/>
      <c r="K21" s="19"/>
      <c r="L21" s="20"/>
      <c r="M21" s="21"/>
      <c r="N21" s="22"/>
      <c r="O21" s="23"/>
      <c r="P21" s="24"/>
      <c r="Q21" s="24"/>
      <c r="R21" s="22"/>
      <c r="S21" s="22"/>
      <c r="T21" s="22"/>
      <c r="U21" s="25"/>
      <c r="V21" s="26"/>
      <c r="W21" s="27"/>
    </row>
    <row r="22" spans="1:23" x14ac:dyDescent="0.25">
      <c r="A22" s="28"/>
      <c r="B22" s="29"/>
      <c r="C22" s="30"/>
      <c r="D22" s="31"/>
      <c r="E22" s="30"/>
      <c r="F22" s="30"/>
      <c r="G22" s="30"/>
      <c r="H22" s="30"/>
      <c r="I22" s="32"/>
      <c r="J22" s="32"/>
      <c r="K22" s="32"/>
      <c r="L22" s="32"/>
      <c r="M22" s="32"/>
      <c r="N22" s="32"/>
      <c r="O22" s="32"/>
      <c r="P22" s="30"/>
      <c r="Q22" s="30"/>
      <c r="R22" s="32"/>
      <c r="S22" s="32"/>
      <c r="T22" s="32"/>
      <c r="U22" s="32"/>
      <c r="V22" s="32"/>
      <c r="W22" s="32"/>
    </row>
    <row r="23" spans="1:23" ht="15.75" thickBot="1" x14ac:dyDescent="0.3">
      <c r="C23" s="33"/>
      <c r="D23" s="33"/>
      <c r="E23" s="33"/>
      <c r="F23" s="33"/>
      <c r="U23" s="32"/>
      <c r="V23" s="32"/>
      <c r="W23" s="32"/>
    </row>
    <row r="24" spans="1:23" ht="15.75" thickBot="1" x14ac:dyDescent="0.3">
      <c r="A24" s="135"/>
      <c r="B24" s="302" t="s">
        <v>45</v>
      </c>
      <c r="C24" s="303"/>
      <c r="D24" s="303"/>
      <c r="E24" s="303"/>
      <c r="F24" s="304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32"/>
      <c r="V24" s="32"/>
      <c r="W24" s="32"/>
    </row>
    <row r="25" spans="1:23" ht="15.75" thickBot="1" x14ac:dyDescent="0.3">
      <c r="A25" s="135"/>
      <c r="B25" s="185" t="s">
        <v>46</v>
      </c>
      <c r="C25" s="305" t="s">
        <v>47</v>
      </c>
      <c r="D25" s="306"/>
      <c r="E25" s="307"/>
      <c r="F25" s="308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32"/>
      <c r="V25" s="32"/>
      <c r="W25" s="32"/>
    </row>
    <row r="26" spans="1:23" ht="15.75" thickBot="1" x14ac:dyDescent="0.3">
      <c r="A26" s="135"/>
      <c r="B26" s="186"/>
      <c r="C26" s="187"/>
      <c r="D26" s="187"/>
      <c r="E26" s="187"/>
      <c r="F26" s="187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32"/>
      <c r="V26" s="32"/>
      <c r="W26" s="32"/>
    </row>
    <row r="27" spans="1:23" ht="15.75" thickBot="1" x14ac:dyDescent="0.3">
      <c r="A27" s="135"/>
      <c r="B27" s="246" t="s">
        <v>48</v>
      </c>
      <c r="C27" s="246"/>
      <c r="D27" s="309" t="s">
        <v>49</v>
      </c>
      <c r="E27" s="310"/>
      <c r="F27" s="310"/>
      <c r="G27" s="310"/>
      <c r="H27" s="311"/>
      <c r="I27" s="135"/>
      <c r="J27" s="312" t="s">
        <v>50</v>
      </c>
      <c r="K27" s="313"/>
      <c r="L27" s="314" t="s">
        <v>51</v>
      </c>
      <c r="M27" s="315"/>
      <c r="N27" s="316"/>
      <c r="O27" s="135"/>
      <c r="P27" s="299" t="s">
        <v>11</v>
      </c>
      <c r="Q27" s="300"/>
      <c r="R27" s="300"/>
      <c r="S27" s="300"/>
      <c r="T27" s="301"/>
      <c r="U27" s="32"/>
      <c r="V27" s="32"/>
      <c r="W27" s="32"/>
    </row>
    <row r="28" spans="1:23" ht="15.75" thickBot="1" x14ac:dyDescent="0.3">
      <c r="A28" s="135"/>
      <c r="B28" s="246" t="s">
        <v>52</v>
      </c>
      <c r="C28" s="246"/>
      <c r="D28" s="188" t="s">
        <v>38</v>
      </c>
      <c r="E28" s="189"/>
      <c r="F28" s="275" t="s">
        <v>53</v>
      </c>
      <c r="G28" s="276"/>
      <c r="H28" s="277"/>
      <c r="I28" s="135"/>
      <c r="J28" s="278">
        <v>1</v>
      </c>
      <c r="K28" s="279"/>
      <c r="L28" s="255" t="s">
        <v>54</v>
      </c>
      <c r="M28" s="256"/>
      <c r="N28" s="257"/>
      <c r="O28" s="135"/>
      <c r="P28" s="190" t="s">
        <v>37</v>
      </c>
      <c r="Q28" s="255" t="s">
        <v>55</v>
      </c>
      <c r="R28" s="256"/>
      <c r="S28" s="256"/>
      <c r="T28" s="257"/>
      <c r="U28" s="32"/>
      <c r="V28" s="32"/>
      <c r="W28" s="32"/>
    </row>
    <row r="29" spans="1:23" ht="15.75" thickBot="1" x14ac:dyDescent="0.3">
      <c r="A29" s="135"/>
      <c r="B29" s="246" t="s">
        <v>56</v>
      </c>
      <c r="C29" s="246"/>
      <c r="D29" s="191" t="s">
        <v>57</v>
      </c>
      <c r="E29" s="192"/>
      <c r="F29" s="250" t="s">
        <v>58</v>
      </c>
      <c r="G29" s="251"/>
      <c r="H29" s="252"/>
      <c r="I29" s="135"/>
      <c r="J29" s="253">
        <v>2</v>
      </c>
      <c r="K29" s="254"/>
      <c r="L29" s="255" t="s">
        <v>59</v>
      </c>
      <c r="M29" s="256"/>
      <c r="N29" s="257"/>
      <c r="O29" s="135"/>
      <c r="P29" s="193" t="s">
        <v>60</v>
      </c>
      <c r="Q29" s="255" t="s">
        <v>61</v>
      </c>
      <c r="R29" s="256"/>
      <c r="S29" s="256"/>
      <c r="T29" s="257"/>
      <c r="U29" s="32"/>
      <c r="V29" s="32"/>
      <c r="W29" s="32"/>
    </row>
    <row r="30" spans="1:23" ht="15.75" thickBot="1" x14ac:dyDescent="0.3">
      <c r="A30" s="135"/>
      <c r="B30" s="246" t="s">
        <v>62</v>
      </c>
      <c r="C30" s="246"/>
      <c r="D30" s="188" t="s">
        <v>63</v>
      </c>
      <c r="E30" s="189"/>
      <c r="F30" s="250" t="s">
        <v>64</v>
      </c>
      <c r="G30" s="251"/>
      <c r="H30" s="252"/>
      <c r="I30" s="135"/>
      <c r="J30" s="253">
        <v>3</v>
      </c>
      <c r="K30" s="254"/>
      <c r="L30" s="255" t="s">
        <v>65</v>
      </c>
      <c r="M30" s="256"/>
      <c r="N30" s="257"/>
      <c r="O30" s="135"/>
      <c r="P30" s="194" t="s">
        <v>66</v>
      </c>
      <c r="Q30" s="260" t="s">
        <v>67</v>
      </c>
      <c r="R30" s="261"/>
      <c r="S30" s="261"/>
      <c r="T30" s="262"/>
      <c r="U30" s="32"/>
      <c r="V30" s="32"/>
      <c r="W30" s="32"/>
    </row>
    <row r="31" spans="1:23" ht="15.75" thickBot="1" x14ac:dyDescent="0.3">
      <c r="A31" s="135"/>
      <c r="B31" s="246" t="s">
        <v>68</v>
      </c>
      <c r="C31" s="246"/>
      <c r="D31" s="191" t="s">
        <v>43</v>
      </c>
      <c r="E31" s="192"/>
      <c r="F31" s="250" t="s">
        <v>69</v>
      </c>
      <c r="G31" s="251"/>
      <c r="H31" s="252"/>
      <c r="I31" s="135"/>
      <c r="J31" s="258">
        <v>4</v>
      </c>
      <c r="K31" s="259"/>
      <c r="L31" s="260" t="s">
        <v>70</v>
      </c>
      <c r="M31" s="261"/>
      <c r="N31" s="262"/>
      <c r="O31" s="135"/>
      <c r="P31" s="135"/>
      <c r="Q31" s="135"/>
      <c r="R31" s="135"/>
      <c r="S31" s="135"/>
      <c r="T31" s="135"/>
      <c r="U31" s="32"/>
      <c r="V31" s="32"/>
      <c r="W31" s="32"/>
    </row>
    <row r="32" spans="1:23" ht="15.75" thickBot="1" x14ac:dyDescent="0.3">
      <c r="A32" s="135"/>
      <c r="B32" s="246" t="s">
        <v>71</v>
      </c>
      <c r="C32" s="246"/>
      <c r="D32" s="195" t="s">
        <v>72</v>
      </c>
      <c r="E32" s="196"/>
      <c r="F32" s="247" t="s">
        <v>73</v>
      </c>
      <c r="G32" s="248"/>
      <c r="H32" s="249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32"/>
      <c r="V32" s="32"/>
      <c r="W32" s="32"/>
    </row>
    <row r="33" spans="1:24" x14ac:dyDescent="0.25">
      <c r="A33" s="135"/>
      <c r="B33" s="246" t="s">
        <v>74</v>
      </c>
      <c r="C33" s="246"/>
      <c r="D33" s="246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32"/>
      <c r="V33" s="32"/>
      <c r="W33" s="32"/>
    </row>
    <row r="34" spans="1:24" ht="15.75" x14ac:dyDescent="0.25">
      <c r="B34" s="34"/>
      <c r="U34" s="35"/>
      <c r="V34" s="35"/>
      <c r="W34" s="36"/>
    </row>
    <row r="35" spans="1:24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6"/>
    </row>
    <row r="36" spans="1:24" ht="2.25" customHeight="1" x14ac:dyDescent="0.3">
      <c r="A36" s="37"/>
      <c r="B36" s="37"/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9"/>
    </row>
    <row r="37" spans="1:24" hidden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9"/>
      <c r="V37" s="39"/>
      <c r="W37" s="37"/>
    </row>
    <row r="38" spans="1:24" ht="0.75" hidden="1" customHeight="1" x14ac:dyDescent="0.35">
      <c r="B38" s="40"/>
      <c r="C38" s="41"/>
      <c r="D38" s="41"/>
      <c r="E38" s="41"/>
      <c r="F38" s="41"/>
      <c r="G38" s="41"/>
      <c r="J38" s="41"/>
      <c r="K38" s="42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4" x14ac:dyDescent="0.25">
      <c r="A39" s="135"/>
      <c r="B39" s="197" t="s">
        <v>76</v>
      </c>
      <c r="C39" s="263" t="s">
        <v>77</v>
      </c>
      <c r="D39" s="264"/>
      <c r="E39" s="264"/>
      <c r="F39" s="264"/>
      <c r="G39" s="264"/>
      <c r="H39" s="264"/>
      <c r="I39" s="265"/>
      <c r="J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4" x14ac:dyDescent="0.25">
      <c r="A40" s="135"/>
      <c r="B40" s="197" t="s">
        <v>78</v>
      </c>
      <c r="C40" s="263">
        <v>2022</v>
      </c>
      <c r="D40" s="264"/>
      <c r="E40" s="264"/>
      <c r="F40" s="264"/>
      <c r="G40" s="264"/>
      <c r="H40" s="264"/>
      <c r="I40" s="265"/>
      <c r="J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x14ac:dyDescent="0.25">
      <c r="A41" s="135"/>
      <c r="B41" s="197" t="s">
        <v>79</v>
      </c>
      <c r="C41" s="263" t="s">
        <v>80</v>
      </c>
      <c r="D41" s="264"/>
      <c r="E41" s="264"/>
      <c r="F41" s="264"/>
      <c r="G41" s="264"/>
      <c r="H41" s="264"/>
      <c r="I41" s="265"/>
      <c r="J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26.25" x14ac:dyDescent="0.25">
      <c r="A42" s="135"/>
      <c r="B42" s="197" t="s">
        <v>81</v>
      </c>
      <c r="C42" s="263" t="s">
        <v>82</v>
      </c>
      <c r="D42" s="264"/>
      <c r="E42" s="264"/>
      <c r="F42" s="264"/>
      <c r="G42" s="264"/>
      <c r="H42" s="264"/>
      <c r="I42" s="265"/>
      <c r="J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4" x14ac:dyDescent="0.25">
      <c r="A43" s="135"/>
      <c r="B43" s="197" t="s">
        <v>83</v>
      </c>
      <c r="C43" s="263" t="s">
        <v>47</v>
      </c>
      <c r="D43" s="264"/>
      <c r="E43" s="264"/>
      <c r="F43" s="264"/>
      <c r="G43" s="264"/>
      <c r="H43" s="264"/>
      <c r="I43" s="265"/>
      <c r="J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4" ht="15.75" x14ac:dyDescent="0.25">
      <c r="A44" s="43"/>
      <c r="B44" s="44"/>
      <c r="C44" s="44"/>
      <c r="D44" s="44"/>
      <c r="E44" s="44"/>
      <c r="F44" s="44"/>
      <c r="G44" s="44"/>
      <c r="H44" s="44"/>
      <c r="I44" s="44"/>
      <c r="J44" s="45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</row>
    <row r="46" spans="1:24" ht="21" customHeight="1" x14ac:dyDescent="0.35">
      <c r="A46" s="136"/>
      <c r="B46" s="136"/>
      <c r="C46" s="136"/>
      <c r="D46" s="136"/>
      <c r="E46" s="136"/>
      <c r="F46" s="136"/>
      <c r="G46" s="136"/>
      <c r="H46" s="136"/>
      <c r="I46" s="137"/>
      <c r="J46" s="317" t="s">
        <v>96</v>
      </c>
      <c r="K46" s="317"/>
      <c r="L46" s="317"/>
      <c r="M46" s="317"/>
      <c r="N46" s="317"/>
      <c r="O46" s="317"/>
      <c r="P46" s="317"/>
      <c r="Q46" s="2"/>
      <c r="R46" s="1"/>
      <c r="S46" s="1"/>
      <c r="T46" s="1"/>
      <c r="U46" s="1"/>
      <c r="V46" s="1"/>
      <c r="W46" s="1"/>
      <c r="X46" s="1"/>
    </row>
    <row r="47" spans="1:24" ht="5.25" customHeight="1" x14ac:dyDescent="0.35">
      <c r="A47" s="136"/>
      <c r="B47" s="136"/>
      <c r="C47" s="136"/>
      <c r="D47" s="136"/>
      <c r="E47" s="136"/>
      <c r="F47" s="136"/>
      <c r="G47" s="136"/>
      <c r="H47" s="136"/>
      <c r="I47" s="137"/>
      <c r="J47" s="202"/>
      <c r="K47" s="202"/>
      <c r="L47" s="202"/>
      <c r="M47" s="202"/>
      <c r="N47" s="202"/>
      <c r="O47" s="202"/>
      <c r="P47" s="202"/>
      <c r="Q47" s="2"/>
      <c r="R47" s="1"/>
      <c r="S47" s="1"/>
      <c r="T47" s="1"/>
      <c r="U47" s="1"/>
      <c r="V47" s="1"/>
      <c r="W47" s="1"/>
      <c r="X47" s="1"/>
    </row>
    <row r="48" spans="1:24" ht="21.75" customHeight="1" x14ac:dyDescent="0.35">
      <c r="A48" s="136"/>
      <c r="B48" s="136"/>
      <c r="C48" s="136"/>
      <c r="D48" s="136"/>
      <c r="E48" s="136"/>
      <c r="F48" s="136"/>
      <c r="G48" s="203"/>
      <c r="H48" s="203"/>
      <c r="I48" s="204"/>
      <c r="J48" s="138" t="s">
        <v>142</v>
      </c>
      <c r="K48" s="138"/>
      <c r="L48" s="138"/>
      <c r="M48" s="202"/>
      <c r="N48" s="202"/>
      <c r="O48" s="202"/>
      <c r="P48" s="202"/>
      <c r="Q48" s="2"/>
      <c r="R48" s="1"/>
      <c r="S48" s="1"/>
      <c r="T48" s="1"/>
      <c r="U48" s="1"/>
      <c r="V48" s="1"/>
      <c r="W48" s="1"/>
      <c r="X48" s="1"/>
    </row>
    <row r="49" spans="1:24" ht="15.75" thickBot="1" x14ac:dyDescent="0.3">
      <c r="B49" s="6"/>
    </row>
    <row r="50" spans="1:24" ht="15.75" thickBot="1" x14ac:dyDescent="0.3">
      <c r="A50" s="318" t="s">
        <v>1</v>
      </c>
      <c r="B50" s="319"/>
      <c r="C50" s="319"/>
      <c r="D50" s="319"/>
      <c r="E50" s="319"/>
      <c r="F50" s="319"/>
      <c r="G50" s="320"/>
      <c r="H50" s="321" t="s">
        <v>2</v>
      </c>
      <c r="I50" s="324" t="s">
        <v>3</v>
      </c>
      <c r="J50" s="325"/>
      <c r="K50" s="325"/>
      <c r="L50" s="326"/>
      <c r="M50" s="324" t="s">
        <v>4</v>
      </c>
      <c r="N50" s="325"/>
      <c r="O50" s="326"/>
      <c r="P50" s="327" t="s">
        <v>5</v>
      </c>
      <c r="Q50" s="328"/>
      <c r="R50" s="328"/>
      <c r="S50" s="328"/>
      <c r="T50" s="328"/>
      <c r="U50" s="328"/>
      <c r="V50" s="329"/>
      <c r="W50" s="318" t="s">
        <v>6</v>
      </c>
      <c r="X50" s="320"/>
    </row>
    <row r="51" spans="1:24" ht="38.25" x14ac:dyDescent="0.25">
      <c r="A51" s="344" t="s">
        <v>7</v>
      </c>
      <c r="B51" s="346" t="s">
        <v>8</v>
      </c>
      <c r="C51" s="346" t="s">
        <v>9</v>
      </c>
      <c r="D51" s="346" t="s">
        <v>10</v>
      </c>
      <c r="E51" s="346" t="s">
        <v>11</v>
      </c>
      <c r="F51" s="346" t="s">
        <v>12</v>
      </c>
      <c r="G51" s="348" t="s">
        <v>13</v>
      </c>
      <c r="H51" s="322"/>
      <c r="I51" s="350" t="s">
        <v>14</v>
      </c>
      <c r="J51" s="141" t="s">
        <v>15</v>
      </c>
      <c r="K51" s="141" t="s">
        <v>16</v>
      </c>
      <c r="L51" s="205" t="s">
        <v>97</v>
      </c>
      <c r="M51" s="206" t="s">
        <v>18</v>
      </c>
      <c r="N51" s="141" t="s">
        <v>19</v>
      </c>
      <c r="O51" s="142" t="s">
        <v>20</v>
      </c>
      <c r="P51" s="143" t="s">
        <v>21</v>
      </c>
      <c r="Q51" s="144" t="s">
        <v>22</v>
      </c>
      <c r="R51" s="352" t="s">
        <v>23</v>
      </c>
      <c r="S51" s="144" t="s">
        <v>24</v>
      </c>
      <c r="T51" s="144" t="s">
        <v>25</v>
      </c>
      <c r="U51" s="144" t="s">
        <v>26</v>
      </c>
      <c r="V51" s="145" t="s">
        <v>27</v>
      </c>
      <c r="W51" s="207" t="s">
        <v>28</v>
      </c>
      <c r="X51" s="330" t="s">
        <v>93</v>
      </c>
    </row>
    <row r="52" spans="1:24" ht="15.75" thickBot="1" x14ac:dyDescent="0.3">
      <c r="A52" s="345"/>
      <c r="B52" s="347"/>
      <c r="C52" s="347"/>
      <c r="D52" s="347"/>
      <c r="E52" s="347"/>
      <c r="F52" s="347"/>
      <c r="G52" s="349"/>
      <c r="H52" s="323"/>
      <c r="I52" s="351"/>
      <c r="J52" s="147" t="s">
        <v>29</v>
      </c>
      <c r="K52" s="148" t="s">
        <v>30</v>
      </c>
      <c r="L52" s="208" t="s">
        <v>31</v>
      </c>
      <c r="M52" s="150" t="s">
        <v>32</v>
      </c>
      <c r="N52" s="152" t="s">
        <v>29</v>
      </c>
      <c r="O52" s="209" t="s">
        <v>32</v>
      </c>
      <c r="P52" s="150" t="s">
        <v>34</v>
      </c>
      <c r="Q52" s="151" t="s">
        <v>29</v>
      </c>
      <c r="R52" s="352"/>
      <c r="S52" s="152" t="s">
        <v>34</v>
      </c>
      <c r="T52" s="153" t="s">
        <v>35</v>
      </c>
      <c r="U52" s="153" t="s">
        <v>30</v>
      </c>
      <c r="V52" s="210" t="s">
        <v>36</v>
      </c>
      <c r="W52" s="211"/>
      <c r="X52" s="331"/>
    </row>
    <row r="53" spans="1:24" x14ac:dyDescent="0.25">
      <c r="A53" s="332">
        <v>1</v>
      </c>
      <c r="B53" s="334" t="s">
        <v>98</v>
      </c>
      <c r="C53" s="336"/>
      <c r="D53" s="338">
        <v>64</v>
      </c>
      <c r="E53" s="340" t="s">
        <v>37</v>
      </c>
      <c r="F53" s="340">
        <v>1</v>
      </c>
      <c r="G53" s="342" t="s">
        <v>38</v>
      </c>
      <c r="H53" s="201" t="s">
        <v>39</v>
      </c>
      <c r="I53" s="50">
        <v>44574</v>
      </c>
      <c r="J53" s="212">
        <f>I53+12+4+1</f>
        <v>44591</v>
      </c>
      <c r="K53" s="212">
        <f>J53+3</f>
        <v>44594</v>
      </c>
      <c r="L53" s="212">
        <f>K53+30+1+1</f>
        <v>44626</v>
      </c>
      <c r="M53" s="212">
        <f>L53+15+6</f>
        <v>44647</v>
      </c>
      <c r="N53" s="212">
        <f>M53+12+4</f>
        <v>44663</v>
      </c>
      <c r="O53" s="212">
        <f>N53+15+6</f>
        <v>44684</v>
      </c>
      <c r="P53" s="212">
        <f>O53+7+2</f>
        <v>44693</v>
      </c>
      <c r="Q53" s="212">
        <f>P53+12+4+2</f>
        <v>44711</v>
      </c>
      <c r="R53" s="213"/>
      <c r="S53" s="214">
        <f>Q53+7+2+1</f>
        <v>44721</v>
      </c>
      <c r="T53" s="212">
        <f>S53+10+4</f>
        <v>44735</v>
      </c>
      <c r="U53" s="212">
        <f>T53+3</f>
        <v>44738</v>
      </c>
      <c r="V53" s="212">
        <f>U53+3+2</f>
        <v>44743</v>
      </c>
      <c r="W53" s="212">
        <f>V53+5</f>
        <v>44748</v>
      </c>
      <c r="X53" s="215"/>
    </row>
    <row r="54" spans="1:24" x14ac:dyDescent="0.25">
      <c r="A54" s="333"/>
      <c r="B54" s="335"/>
      <c r="C54" s="337"/>
      <c r="D54" s="339"/>
      <c r="E54" s="341"/>
      <c r="F54" s="341"/>
      <c r="G54" s="343"/>
      <c r="H54" s="216" t="s">
        <v>40</v>
      </c>
      <c r="I54" s="7"/>
      <c r="J54" s="8"/>
      <c r="K54" s="8"/>
      <c r="L54" s="47"/>
      <c r="M54" s="7"/>
      <c r="N54" s="8"/>
      <c r="O54" s="9"/>
      <c r="P54" s="10"/>
      <c r="Q54" s="11"/>
      <c r="R54" s="8"/>
      <c r="S54" s="8"/>
      <c r="T54" s="8"/>
      <c r="U54" s="8"/>
      <c r="V54" s="9"/>
      <c r="W54" s="7"/>
      <c r="X54" s="47"/>
    </row>
    <row r="55" spans="1:24" x14ac:dyDescent="0.25">
      <c r="A55" s="353">
        <v>2</v>
      </c>
      <c r="B55" s="335" t="s">
        <v>135</v>
      </c>
      <c r="C55" s="337"/>
      <c r="D55" s="339">
        <v>64</v>
      </c>
      <c r="E55" s="341" t="s">
        <v>37</v>
      </c>
      <c r="F55" s="341">
        <v>2</v>
      </c>
      <c r="G55" s="342" t="s">
        <v>38</v>
      </c>
      <c r="H55" s="201" t="s">
        <v>39</v>
      </c>
      <c r="I55" s="50">
        <v>44574</v>
      </c>
      <c r="J55" s="212">
        <f>I55+12+4+1</f>
        <v>44591</v>
      </c>
      <c r="K55" s="212">
        <f>J55+3</f>
        <v>44594</v>
      </c>
      <c r="L55" s="212">
        <f>K55+30+1+1</f>
        <v>44626</v>
      </c>
      <c r="M55" s="212">
        <f>L55+15+6</f>
        <v>44647</v>
      </c>
      <c r="N55" s="212">
        <f>M55+12+4</f>
        <v>44663</v>
      </c>
      <c r="O55" s="212">
        <f>N55+15+6</f>
        <v>44684</v>
      </c>
      <c r="P55" s="212">
        <f>O55+7+2</f>
        <v>44693</v>
      </c>
      <c r="Q55" s="212">
        <f>P55+12+4+2</f>
        <v>44711</v>
      </c>
      <c r="R55" s="213"/>
      <c r="S55" s="214">
        <f>Q55+7+2+1</f>
        <v>44721</v>
      </c>
      <c r="T55" s="212">
        <f>S55+10+4</f>
        <v>44735</v>
      </c>
      <c r="U55" s="212">
        <f>T55+3</f>
        <v>44738</v>
      </c>
      <c r="V55" s="212">
        <f>U55+3+2</f>
        <v>44743</v>
      </c>
      <c r="W55" s="212">
        <f>V55+5</f>
        <v>44748</v>
      </c>
      <c r="X55" s="215"/>
    </row>
    <row r="56" spans="1:24" x14ac:dyDescent="0.25">
      <c r="A56" s="333"/>
      <c r="B56" s="335"/>
      <c r="C56" s="337"/>
      <c r="D56" s="339"/>
      <c r="E56" s="341"/>
      <c r="F56" s="341"/>
      <c r="G56" s="343"/>
      <c r="H56" s="216" t="s">
        <v>40</v>
      </c>
      <c r="I56" s="7"/>
      <c r="J56" s="8"/>
      <c r="K56" s="8"/>
      <c r="L56" s="47"/>
      <c r="M56" s="7"/>
      <c r="N56" s="8"/>
      <c r="O56" s="9"/>
      <c r="P56" s="10"/>
      <c r="Q56" s="11"/>
      <c r="R56" s="8"/>
      <c r="S56" s="8"/>
      <c r="T56" s="8"/>
      <c r="U56" s="8"/>
      <c r="V56" s="9"/>
      <c r="W56" s="7"/>
      <c r="X56" s="47"/>
    </row>
    <row r="57" spans="1:24" x14ac:dyDescent="0.25">
      <c r="A57" s="353">
        <v>3</v>
      </c>
      <c r="B57" s="335" t="s">
        <v>99</v>
      </c>
      <c r="C57" s="337"/>
      <c r="D57" s="339">
        <v>64</v>
      </c>
      <c r="E57" s="341" t="s">
        <v>37</v>
      </c>
      <c r="F57" s="341">
        <v>3</v>
      </c>
      <c r="G57" s="342" t="s">
        <v>38</v>
      </c>
      <c r="H57" s="201" t="s">
        <v>39</v>
      </c>
      <c r="I57" s="50">
        <v>44574</v>
      </c>
      <c r="J57" s="212">
        <f>I57+12+4+1</f>
        <v>44591</v>
      </c>
      <c r="K57" s="212">
        <f>J57+3</f>
        <v>44594</v>
      </c>
      <c r="L57" s="212">
        <f>K57+30+1+1</f>
        <v>44626</v>
      </c>
      <c r="M57" s="212">
        <f>L57+15+6</f>
        <v>44647</v>
      </c>
      <c r="N57" s="212">
        <f>M57+12+4</f>
        <v>44663</v>
      </c>
      <c r="O57" s="212">
        <f>N57+15+6</f>
        <v>44684</v>
      </c>
      <c r="P57" s="212">
        <f>O57+7+2</f>
        <v>44693</v>
      </c>
      <c r="Q57" s="212">
        <f>P57+12+4+2</f>
        <v>44711</v>
      </c>
      <c r="R57" s="213"/>
      <c r="S57" s="214">
        <f>Q57+7+2+1</f>
        <v>44721</v>
      </c>
      <c r="T57" s="212">
        <f>S57+10+4</f>
        <v>44735</v>
      </c>
      <c r="U57" s="212">
        <f>T57+3</f>
        <v>44738</v>
      </c>
      <c r="V57" s="212">
        <f>U57+3+2</f>
        <v>44743</v>
      </c>
      <c r="W57" s="212">
        <f>V57+5</f>
        <v>44748</v>
      </c>
      <c r="X57" s="215"/>
    </row>
    <row r="58" spans="1:24" x14ac:dyDescent="0.25">
      <c r="A58" s="333"/>
      <c r="B58" s="335"/>
      <c r="C58" s="337"/>
      <c r="D58" s="339"/>
      <c r="E58" s="341"/>
      <c r="F58" s="341"/>
      <c r="G58" s="343"/>
      <c r="H58" s="216" t="s">
        <v>40</v>
      </c>
      <c r="I58" s="7"/>
      <c r="J58" s="8"/>
      <c r="K58" s="8"/>
      <c r="L58" s="47"/>
      <c r="M58" s="7"/>
      <c r="N58" s="8"/>
      <c r="O58" s="9"/>
      <c r="P58" s="10"/>
      <c r="Q58" s="11"/>
      <c r="R58" s="8"/>
      <c r="S58" s="8"/>
      <c r="T58" s="8"/>
      <c r="U58" s="8"/>
      <c r="V58" s="9"/>
      <c r="W58" s="7"/>
      <c r="X58" s="47"/>
    </row>
    <row r="59" spans="1:24" x14ac:dyDescent="0.25">
      <c r="A59" s="353">
        <v>4</v>
      </c>
      <c r="B59" s="335" t="s">
        <v>136</v>
      </c>
      <c r="C59" s="337"/>
      <c r="D59" s="339">
        <v>64</v>
      </c>
      <c r="E59" s="341" t="s">
        <v>37</v>
      </c>
      <c r="F59" s="341">
        <v>5</v>
      </c>
      <c r="G59" s="342" t="s">
        <v>38</v>
      </c>
      <c r="H59" s="201" t="s">
        <v>39</v>
      </c>
      <c r="I59" s="212" t="s">
        <v>63</v>
      </c>
      <c r="J59" s="212" t="s">
        <v>63</v>
      </c>
      <c r="K59" s="212" t="s">
        <v>63</v>
      </c>
      <c r="L59" s="212" t="s">
        <v>63</v>
      </c>
      <c r="M59" s="212" t="s">
        <v>63</v>
      </c>
      <c r="N59" s="212" t="s">
        <v>63</v>
      </c>
      <c r="O59" s="212" t="s">
        <v>63</v>
      </c>
      <c r="P59" s="212" t="s">
        <v>63</v>
      </c>
      <c r="Q59" s="212" t="s">
        <v>63</v>
      </c>
      <c r="R59" s="212"/>
      <c r="S59" s="212" t="s">
        <v>63</v>
      </c>
      <c r="T59" s="212" t="s">
        <v>63</v>
      </c>
      <c r="U59" s="212" t="s">
        <v>63</v>
      </c>
      <c r="V59" s="212" t="s">
        <v>63</v>
      </c>
      <c r="W59" s="212" t="s">
        <v>63</v>
      </c>
      <c r="X59" s="212"/>
    </row>
    <row r="60" spans="1:24" x14ac:dyDescent="0.25">
      <c r="A60" s="333"/>
      <c r="B60" s="354"/>
      <c r="C60" s="355"/>
      <c r="D60" s="339"/>
      <c r="E60" s="341"/>
      <c r="F60" s="341"/>
      <c r="G60" s="343"/>
      <c r="H60" s="216" t="s">
        <v>40</v>
      </c>
      <c r="I60" s="7"/>
      <c r="J60" s="7"/>
      <c r="K60" s="7"/>
      <c r="L60" s="7"/>
      <c r="M60" s="7"/>
      <c r="N60" s="7"/>
      <c r="O60" s="7"/>
      <c r="P60" s="7"/>
      <c r="Q60" s="7"/>
      <c r="R60" s="8"/>
      <c r="S60" s="8"/>
      <c r="T60" s="8"/>
      <c r="U60" s="8"/>
      <c r="V60" s="8"/>
      <c r="W60" s="8"/>
      <c r="X60" s="47"/>
    </row>
    <row r="61" spans="1:24" x14ac:dyDescent="0.25">
      <c r="A61" s="483">
        <v>5</v>
      </c>
      <c r="B61" s="485" t="s">
        <v>138</v>
      </c>
      <c r="C61" s="355"/>
      <c r="D61" s="356">
        <v>64</v>
      </c>
      <c r="E61" s="357" t="s">
        <v>37</v>
      </c>
      <c r="F61" s="357">
        <v>6</v>
      </c>
      <c r="G61" s="364" t="s">
        <v>38</v>
      </c>
      <c r="H61" s="242" t="s">
        <v>39</v>
      </c>
      <c r="I61" s="212">
        <v>44579</v>
      </c>
      <c r="J61" s="212">
        <f>I61+12+2+2</f>
        <v>44595</v>
      </c>
      <c r="K61" s="212">
        <f>J61+3+2+1</f>
        <v>44601</v>
      </c>
      <c r="L61" s="212">
        <f>K61+30</f>
        <v>44631</v>
      </c>
      <c r="M61" s="212">
        <f>L61+15+6</f>
        <v>44652</v>
      </c>
      <c r="N61" s="212">
        <f>M61+12+2+2+2+1</f>
        <v>44671</v>
      </c>
      <c r="O61" s="212">
        <f>N61+15+6</f>
        <v>44692</v>
      </c>
      <c r="P61" s="212">
        <f>O61+7+2+1</f>
        <v>44702</v>
      </c>
      <c r="Q61" s="212">
        <f>P61+12+2+2+2+1</f>
        <v>44721</v>
      </c>
      <c r="R61" s="212"/>
      <c r="S61" s="212">
        <f>Q61+7+2</f>
        <v>44730</v>
      </c>
      <c r="T61" s="212">
        <f>S61+10+2+2</f>
        <v>44744</v>
      </c>
      <c r="U61" s="212">
        <f>T61+3+2</f>
        <v>44749</v>
      </c>
      <c r="V61" s="212">
        <f>U61+3+2</f>
        <v>44754</v>
      </c>
      <c r="W61" s="212">
        <f>V61+5+1+1</f>
        <v>44761</v>
      </c>
      <c r="X61" s="212"/>
    </row>
    <row r="62" spans="1:24" ht="15.75" thickBot="1" x14ac:dyDescent="0.3">
      <c r="A62" s="484"/>
      <c r="B62" s="486"/>
      <c r="C62" s="336"/>
      <c r="D62" s="338"/>
      <c r="E62" s="340"/>
      <c r="F62" s="340"/>
      <c r="G62" s="342"/>
      <c r="H62" s="217" t="s">
        <v>40</v>
      </c>
      <c r="I62" s="55"/>
      <c r="J62" s="56"/>
      <c r="K62" s="56"/>
      <c r="L62" s="57"/>
      <c r="M62" s="55"/>
      <c r="N62" s="56"/>
      <c r="O62" s="58"/>
      <c r="P62" s="59"/>
      <c r="Q62" s="60"/>
      <c r="R62" s="56"/>
      <c r="S62" s="56"/>
      <c r="T62" s="56"/>
      <c r="U62" s="56"/>
      <c r="V62" s="61"/>
      <c r="W62" s="55"/>
      <c r="X62" s="57"/>
    </row>
    <row r="63" spans="1:24" x14ac:dyDescent="0.25">
      <c r="A63" s="489">
        <v>6</v>
      </c>
      <c r="B63" s="492" t="s">
        <v>98</v>
      </c>
      <c r="C63" s="494"/>
      <c r="D63" s="496">
        <v>64</v>
      </c>
      <c r="E63" s="358" t="s">
        <v>37</v>
      </c>
      <c r="F63" s="360">
        <v>8</v>
      </c>
      <c r="G63" s="362" t="s">
        <v>38</v>
      </c>
      <c r="H63" s="242" t="s">
        <v>39</v>
      </c>
      <c r="I63" s="212">
        <v>44579</v>
      </c>
      <c r="J63" s="212">
        <f>I63+12+2+2</f>
        <v>44595</v>
      </c>
      <c r="K63" s="212">
        <f>J63+3+2+1</f>
        <v>44601</v>
      </c>
      <c r="L63" s="212">
        <f>K63+30</f>
        <v>44631</v>
      </c>
      <c r="M63" s="212">
        <f>L63+15+6</f>
        <v>44652</v>
      </c>
      <c r="N63" s="212">
        <f>M63+12+2+2+2+1</f>
        <v>44671</v>
      </c>
      <c r="O63" s="212">
        <f>N63+15+6</f>
        <v>44692</v>
      </c>
      <c r="P63" s="212">
        <f>O63+7+2+1</f>
        <v>44702</v>
      </c>
      <c r="Q63" s="212">
        <f>P63+12+2+2+2+1</f>
        <v>44721</v>
      </c>
      <c r="R63" s="212"/>
      <c r="S63" s="212">
        <f>Q63+7+2</f>
        <v>44730</v>
      </c>
      <c r="T63" s="212">
        <f>S63+10+2+2</f>
        <v>44744</v>
      </c>
      <c r="U63" s="212">
        <f>T63+3+2</f>
        <v>44749</v>
      </c>
      <c r="V63" s="212">
        <f>U63+3+2</f>
        <v>44754</v>
      </c>
      <c r="W63" s="212">
        <f>V63+5+1+1</f>
        <v>44761</v>
      </c>
      <c r="X63" s="212"/>
    </row>
    <row r="64" spans="1:24" ht="15.75" thickBot="1" x14ac:dyDescent="0.3">
      <c r="A64" s="490"/>
      <c r="B64" s="493"/>
      <c r="C64" s="495"/>
      <c r="D64" s="497"/>
      <c r="E64" s="359"/>
      <c r="F64" s="361"/>
      <c r="G64" s="363"/>
      <c r="H64" s="217" t="s">
        <v>40</v>
      </c>
      <c r="I64" s="55"/>
      <c r="J64" s="56"/>
      <c r="K64" s="56"/>
      <c r="L64" s="57"/>
      <c r="M64" s="55"/>
      <c r="N64" s="56"/>
      <c r="O64" s="58"/>
      <c r="P64" s="59"/>
      <c r="Q64" s="60"/>
      <c r="R64" s="56"/>
      <c r="S64" s="56"/>
      <c r="T64" s="56"/>
      <c r="U64" s="56"/>
      <c r="V64" s="61"/>
      <c r="W64" s="55"/>
      <c r="X64" s="57"/>
    </row>
    <row r="65" spans="1:24" x14ac:dyDescent="0.25">
      <c r="A65" s="491">
        <v>7</v>
      </c>
      <c r="B65" s="354" t="s">
        <v>139</v>
      </c>
      <c r="C65" s="498"/>
      <c r="D65" s="496">
        <v>64</v>
      </c>
      <c r="E65" s="358" t="s">
        <v>37</v>
      </c>
      <c r="F65" s="358">
        <v>9</v>
      </c>
      <c r="G65" s="364" t="s">
        <v>38</v>
      </c>
      <c r="H65" s="242" t="s">
        <v>39</v>
      </c>
      <c r="I65" s="212">
        <v>44579</v>
      </c>
      <c r="J65" s="212">
        <f>I65+12+2+2</f>
        <v>44595</v>
      </c>
      <c r="K65" s="212">
        <f>J65+3+2+1</f>
        <v>44601</v>
      </c>
      <c r="L65" s="212">
        <f>K65+30</f>
        <v>44631</v>
      </c>
      <c r="M65" s="212">
        <f>L65+15+6</f>
        <v>44652</v>
      </c>
      <c r="N65" s="212">
        <f>M65+12+2+2+2+1</f>
        <v>44671</v>
      </c>
      <c r="O65" s="212">
        <f>N65+15+6</f>
        <v>44692</v>
      </c>
      <c r="P65" s="212">
        <f>O65+7+2+1</f>
        <v>44702</v>
      </c>
      <c r="Q65" s="212">
        <f>P65+12+2+2+2+1</f>
        <v>44721</v>
      </c>
      <c r="R65" s="212"/>
      <c r="S65" s="212">
        <f>Q65+7+2</f>
        <v>44730</v>
      </c>
      <c r="T65" s="212">
        <f>S65+10+2+2</f>
        <v>44744</v>
      </c>
      <c r="U65" s="212">
        <f>T65+3+2</f>
        <v>44749</v>
      </c>
      <c r="V65" s="212">
        <f>U65+3+2</f>
        <v>44754</v>
      </c>
      <c r="W65" s="212">
        <f>V65+5+1+1</f>
        <v>44761</v>
      </c>
      <c r="X65" s="212"/>
    </row>
    <row r="66" spans="1:24" ht="15.75" thickBot="1" x14ac:dyDescent="0.3">
      <c r="A66" s="488"/>
      <c r="B66" s="334"/>
      <c r="C66" s="336"/>
      <c r="D66" s="338"/>
      <c r="E66" s="340"/>
      <c r="F66" s="340"/>
      <c r="G66" s="342"/>
      <c r="H66" s="217" t="s">
        <v>40</v>
      </c>
      <c r="I66" s="55"/>
      <c r="J66" s="56"/>
      <c r="K66" s="62"/>
      <c r="L66" s="61"/>
      <c r="M66" s="63"/>
      <c r="N66" s="62"/>
      <c r="O66" s="61"/>
      <c r="P66" s="64"/>
      <c r="Q66" s="64"/>
      <c r="R66" s="62"/>
      <c r="S66" s="65"/>
      <c r="T66" s="62"/>
      <c r="U66" s="62"/>
      <c r="V66" s="135"/>
      <c r="W66" s="63"/>
      <c r="X66" s="66"/>
    </row>
    <row r="67" spans="1:24" x14ac:dyDescent="0.25">
      <c r="A67" s="487">
        <v>8</v>
      </c>
      <c r="B67" s="354" t="s">
        <v>137</v>
      </c>
      <c r="C67" s="355"/>
      <c r="D67" s="356">
        <v>64</v>
      </c>
      <c r="E67" s="357" t="s">
        <v>37</v>
      </c>
      <c r="F67" s="357">
        <v>10</v>
      </c>
      <c r="G67" s="342" t="s">
        <v>38</v>
      </c>
      <c r="H67" s="218" t="s">
        <v>39</v>
      </c>
      <c r="I67" s="212">
        <v>44579</v>
      </c>
      <c r="J67" s="212">
        <f>I67+12+2+2</f>
        <v>44595</v>
      </c>
      <c r="K67" s="212">
        <f>J67+3+2+1</f>
        <v>44601</v>
      </c>
      <c r="L67" s="212">
        <f>K67+30</f>
        <v>44631</v>
      </c>
      <c r="M67" s="212">
        <f>L67+15+6</f>
        <v>44652</v>
      </c>
      <c r="N67" s="212">
        <f>M67+12+2+2+2+1</f>
        <v>44671</v>
      </c>
      <c r="O67" s="212">
        <f>N67+15+6</f>
        <v>44692</v>
      </c>
      <c r="P67" s="212">
        <f>O67+7+2+1</f>
        <v>44702</v>
      </c>
      <c r="Q67" s="212">
        <f>P67+12+2+2+2+1</f>
        <v>44721</v>
      </c>
      <c r="R67" s="212"/>
      <c r="S67" s="212">
        <f>Q67+7+2</f>
        <v>44730</v>
      </c>
      <c r="T67" s="212">
        <f>S67+10+2+2</f>
        <v>44744</v>
      </c>
      <c r="U67" s="212">
        <f>T67+3+2</f>
        <v>44749</v>
      </c>
      <c r="V67" s="212">
        <f>U67+3+2</f>
        <v>44754</v>
      </c>
      <c r="W67" s="212">
        <f>V67+5+1+1</f>
        <v>44761</v>
      </c>
      <c r="X67" s="212"/>
    </row>
    <row r="68" spans="1:24" x14ac:dyDescent="0.25">
      <c r="A68" s="488"/>
      <c r="B68" s="334"/>
      <c r="C68" s="336"/>
      <c r="D68" s="338"/>
      <c r="E68" s="340"/>
      <c r="F68" s="340"/>
      <c r="G68" s="343"/>
      <c r="H68" s="219" t="s">
        <v>40</v>
      </c>
      <c r="I68" s="8"/>
      <c r="J68" s="8"/>
      <c r="K68" s="8"/>
      <c r="L68" s="47"/>
      <c r="M68" s="67"/>
      <c r="N68" s="65"/>
      <c r="O68" s="68"/>
      <c r="P68" s="69"/>
      <c r="Q68" s="69"/>
      <c r="R68" s="65"/>
      <c r="S68" s="65"/>
      <c r="T68" s="65"/>
      <c r="U68" s="65"/>
      <c r="V68" s="68"/>
      <c r="W68" s="67"/>
      <c r="X68" s="70"/>
    </row>
    <row r="69" spans="1:24" x14ac:dyDescent="0.25">
      <c r="A69" s="220"/>
      <c r="B69" s="71" t="s">
        <v>44</v>
      </c>
      <c r="C69" s="221"/>
      <c r="D69" s="72"/>
      <c r="E69" s="73"/>
      <c r="F69" s="73"/>
      <c r="G69" s="73"/>
      <c r="H69" s="73"/>
      <c r="I69" s="74"/>
      <c r="J69" s="74"/>
      <c r="K69" s="74"/>
      <c r="L69" s="74"/>
      <c r="M69" s="74"/>
      <c r="N69" s="74"/>
      <c r="O69" s="74"/>
      <c r="P69" s="73"/>
      <c r="Q69" s="73"/>
      <c r="R69" s="74"/>
      <c r="S69" s="74"/>
      <c r="T69" s="74"/>
      <c r="U69" s="75"/>
      <c r="V69" s="74"/>
      <c r="W69" s="74"/>
      <c r="X69" s="74"/>
    </row>
    <row r="70" spans="1:24" ht="15.75" thickBot="1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76"/>
      <c r="R70" s="35"/>
      <c r="S70" s="35"/>
      <c r="T70" s="35"/>
      <c r="U70" s="35"/>
      <c r="V70" s="35"/>
      <c r="W70" s="36"/>
      <c r="X70" s="36"/>
    </row>
    <row r="71" spans="1:24" ht="15.75" thickBot="1" x14ac:dyDescent="0.3">
      <c r="A71" s="35"/>
      <c r="B71" s="302" t="s">
        <v>45</v>
      </c>
      <c r="C71" s="303"/>
      <c r="D71" s="303"/>
      <c r="E71" s="303"/>
      <c r="F71" s="304"/>
      <c r="G71" s="135"/>
      <c r="H71" s="135"/>
      <c r="I71" s="135"/>
      <c r="J71" s="135"/>
      <c r="K71" s="135"/>
      <c r="L71" s="135"/>
      <c r="M71" s="135"/>
      <c r="N71" s="135"/>
      <c r="O71" s="35"/>
      <c r="P71" s="35"/>
      <c r="Q71" s="76"/>
      <c r="R71" s="35"/>
      <c r="S71" s="35"/>
      <c r="T71" s="35"/>
      <c r="U71" s="35"/>
      <c r="V71" s="35"/>
      <c r="W71" s="36"/>
      <c r="X71" s="36"/>
    </row>
    <row r="72" spans="1:24" ht="15.75" thickBot="1" x14ac:dyDescent="0.3">
      <c r="A72" s="35"/>
      <c r="B72" s="185" t="s">
        <v>46</v>
      </c>
      <c r="C72" s="305" t="s">
        <v>47</v>
      </c>
      <c r="D72" s="306"/>
      <c r="E72" s="307"/>
      <c r="F72" s="308"/>
      <c r="G72" s="135"/>
      <c r="H72" s="135"/>
      <c r="I72" s="135"/>
      <c r="J72" s="135"/>
      <c r="K72" s="135"/>
      <c r="L72" s="135"/>
      <c r="M72" s="135"/>
      <c r="N72" s="135"/>
      <c r="O72" s="35"/>
      <c r="P72" s="35"/>
      <c r="Q72" s="76"/>
      <c r="R72" s="35"/>
      <c r="S72" s="35"/>
      <c r="T72" s="35"/>
      <c r="U72" s="35"/>
      <c r="V72" s="35"/>
      <c r="W72" s="36"/>
      <c r="X72" s="36"/>
    </row>
    <row r="73" spans="1:24" ht="15.75" thickBot="1" x14ac:dyDescent="0.3">
      <c r="A73" s="35"/>
      <c r="B73" s="186"/>
      <c r="C73" s="187"/>
      <c r="D73" s="187"/>
      <c r="E73" s="187"/>
      <c r="F73" s="187"/>
      <c r="G73" s="135"/>
      <c r="H73" s="135"/>
      <c r="I73" s="135"/>
      <c r="J73" s="135"/>
      <c r="K73" s="135"/>
      <c r="L73" s="135"/>
      <c r="M73" s="135"/>
      <c r="N73" s="135"/>
      <c r="O73" s="35"/>
      <c r="P73" s="35"/>
      <c r="Q73" s="76"/>
      <c r="R73" s="35"/>
      <c r="S73" s="35"/>
      <c r="T73" s="35"/>
      <c r="U73" s="35"/>
      <c r="V73" s="35"/>
      <c r="W73" s="36"/>
      <c r="X73" s="36"/>
    </row>
    <row r="74" spans="1:24" ht="15.75" thickBot="1" x14ac:dyDescent="0.3">
      <c r="A74" s="35"/>
      <c r="B74" s="246" t="s">
        <v>48</v>
      </c>
      <c r="C74" s="246"/>
      <c r="D74" s="309" t="s">
        <v>49</v>
      </c>
      <c r="E74" s="310"/>
      <c r="F74" s="310"/>
      <c r="G74" s="310"/>
      <c r="H74" s="311"/>
      <c r="I74" s="135"/>
      <c r="J74" s="312" t="s">
        <v>50</v>
      </c>
      <c r="K74" s="313"/>
      <c r="L74" s="314" t="s">
        <v>51</v>
      </c>
      <c r="M74" s="315"/>
      <c r="N74" s="316"/>
      <c r="O74" s="35"/>
      <c r="P74" s="35"/>
      <c r="Q74" s="76"/>
      <c r="R74" s="35"/>
      <c r="S74" s="35"/>
      <c r="T74" s="35"/>
      <c r="U74" s="35"/>
      <c r="V74" s="35"/>
      <c r="W74" s="36"/>
      <c r="X74" s="36"/>
    </row>
    <row r="75" spans="1:24" ht="15.75" thickBot="1" x14ac:dyDescent="0.3">
      <c r="A75" s="35"/>
      <c r="B75" s="246" t="s">
        <v>52</v>
      </c>
      <c r="C75" s="246"/>
      <c r="D75" s="188" t="s">
        <v>38</v>
      </c>
      <c r="E75" s="189"/>
      <c r="F75" s="275" t="s">
        <v>53</v>
      </c>
      <c r="G75" s="276"/>
      <c r="H75" s="277"/>
      <c r="I75" s="135"/>
      <c r="J75" s="278">
        <v>1</v>
      </c>
      <c r="K75" s="279"/>
      <c r="L75" s="255" t="s">
        <v>54</v>
      </c>
      <c r="M75" s="256"/>
      <c r="N75" s="257"/>
      <c r="O75" s="35"/>
      <c r="P75" s="35"/>
      <c r="Q75" s="76"/>
      <c r="R75" s="35"/>
      <c r="S75" s="35"/>
      <c r="T75" s="35"/>
      <c r="U75" s="35"/>
      <c r="V75" s="35"/>
      <c r="W75" s="36"/>
      <c r="X75" s="36"/>
    </row>
    <row r="76" spans="1:24" ht="15.75" thickBot="1" x14ac:dyDescent="0.3">
      <c r="A76" s="35"/>
      <c r="B76" s="246" t="s">
        <v>56</v>
      </c>
      <c r="C76" s="246"/>
      <c r="D76" s="191" t="s">
        <v>57</v>
      </c>
      <c r="E76" s="192"/>
      <c r="F76" s="250" t="s">
        <v>58</v>
      </c>
      <c r="G76" s="251"/>
      <c r="H76" s="252"/>
      <c r="I76" s="135"/>
      <c r="J76" s="253">
        <v>2</v>
      </c>
      <c r="K76" s="254"/>
      <c r="L76" s="255" t="s">
        <v>59</v>
      </c>
      <c r="M76" s="256"/>
      <c r="N76" s="257"/>
      <c r="O76" s="35"/>
      <c r="P76" s="35"/>
      <c r="Q76" s="76"/>
      <c r="R76" s="35"/>
      <c r="S76" s="35"/>
      <c r="T76" s="35"/>
      <c r="U76" s="35"/>
      <c r="V76" s="35"/>
      <c r="W76" s="36"/>
      <c r="X76" s="36"/>
    </row>
    <row r="77" spans="1:24" ht="15.75" thickBot="1" x14ac:dyDescent="0.3">
      <c r="A77" s="35"/>
      <c r="B77" s="246" t="s">
        <v>62</v>
      </c>
      <c r="C77" s="246"/>
      <c r="D77" s="188" t="s">
        <v>63</v>
      </c>
      <c r="E77" s="189"/>
      <c r="F77" s="250" t="s">
        <v>64</v>
      </c>
      <c r="G77" s="251"/>
      <c r="H77" s="252"/>
      <c r="I77" s="135"/>
      <c r="J77" s="253">
        <v>3</v>
      </c>
      <c r="K77" s="254"/>
      <c r="L77" s="255" t="s">
        <v>65</v>
      </c>
      <c r="M77" s="256"/>
      <c r="N77" s="257"/>
      <c r="O77" s="35"/>
      <c r="P77" s="35"/>
      <c r="Q77" s="76"/>
      <c r="R77" s="35"/>
      <c r="S77" s="35"/>
      <c r="T77" s="35"/>
      <c r="U77" s="35"/>
      <c r="V77" s="35"/>
      <c r="W77" s="36"/>
      <c r="X77" s="36"/>
    </row>
    <row r="78" spans="1:24" ht="15.75" thickBot="1" x14ac:dyDescent="0.3">
      <c r="A78" s="35"/>
      <c r="B78" s="246" t="s">
        <v>68</v>
      </c>
      <c r="C78" s="246"/>
      <c r="D78" s="191" t="s">
        <v>43</v>
      </c>
      <c r="E78" s="192"/>
      <c r="F78" s="250" t="s">
        <v>69</v>
      </c>
      <c r="G78" s="251"/>
      <c r="H78" s="252"/>
      <c r="I78" s="135"/>
      <c r="J78" s="258">
        <v>4</v>
      </c>
      <c r="K78" s="259"/>
      <c r="L78" s="260" t="s">
        <v>70</v>
      </c>
      <c r="M78" s="261"/>
      <c r="N78" s="262"/>
      <c r="O78" s="35"/>
      <c r="P78" s="35"/>
      <c r="Q78" s="76"/>
      <c r="R78" s="35"/>
      <c r="S78" s="35"/>
      <c r="T78" s="35"/>
      <c r="U78" s="35"/>
      <c r="V78" s="35"/>
      <c r="W78" s="36"/>
      <c r="X78" s="36"/>
    </row>
    <row r="79" spans="1:24" ht="15.75" thickBot="1" x14ac:dyDescent="0.3">
      <c r="A79" s="35"/>
      <c r="B79" s="246" t="s">
        <v>71</v>
      </c>
      <c r="C79" s="246"/>
      <c r="D79" s="195" t="s">
        <v>72</v>
      </c>
      <c r="E79" s="196"/>
      <c r="F79" s="247" t="s">
        <v>73</v>
      </c>
      <c r="G79" s="248"/>
      <c r="H79" s="249"/>
      <c r="I79" s="135"/>
      <c r="J79" s="135"/>
      <c r="K79" s="135"/>
      <c r="L79" s="135"/>
      <c r="M79" s="135"/>
      <c r="N79" s="135"/>
      <c r="O79" s="35"/>
      <c r="P79" s="35"/>
      <c r="Q79" s="76"/>
      <c r="R79" s="35"/>
      <c r="S79" s="35"/>
      <c r="T79" s="35"/>
      <c r="U79" s="35"/>
      <c r="V79" s="35"/>
      <c r="W79" s="36"/>
      <c r="X79" s="36"/>
    </row>
    <row r="80" spans="1:24" x14ac:dyDescent="0.25">
      <c r="A80" s="35"/>
      <c r="B80" s="246" t="s">
        <v>74</v>
      </c>
      <c r="C80" s="246"/>
      <c r="D80" s="246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35"/>
      <c r="P80" s="35"/>
      <c r="Q80" s="76"/>
      <c r="R80" s="35"/>
      <c r="S80" s="35"/>
      <c r="T80" s="35"/>
      <c r="U80" s="35"/>
      <c r="V80" s="35"/>
      <c r="W80" s="36"/>
      <c r="X80" s="36"/>
    </row>
    <row r="81" spans="1:24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</row>
    <row r="82" spans="1:24" x14ac:dyDescent="0.25">
      <c r="A82" s="135"/>
      <c r="B82" s="197" t="s">
        <v>76</v>
      </c>
      <c r="C82" s="263" t="s">
        <v>77</v>
      </c>
      <c r="D82" s="264"/>
      <c r="E82" s="264"/>
      <c r="F82" s="264"/>
      <c r="G82" s="264"/>
      <c r="H82" s="264"/>
      <c r="I82" s="265"/>
      <c r="J82" s="5"/>
      <c r="L82" t="s">
        <v>41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x14ac:dyDescent="0.25">
      <c r="A83" s="135"/>
      <c r="B83" s="197" t="s">
        <v>78</v>
      </c>
      <c r="C83" s="263">
        <v>2022</v>
      </c>
      <c r="D83" s="264"/>
      <c r="E83" s="264"/>
      <c r="F83" s="264"/>
      <c r="G83" s="264"/>
      <c r="H83" s="264"/>
      <c r="I83" s="265"/>
      <c r="J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x14ac:dyDescent="0.25">
      <c r="A84" s="135"/>
      <c r="B84" s="197" t="s">
        <v>79</v>
      </c>
      <c r="C84" s="263" t="s">
        <v>80</v>
      </c>
      <c r="D84" s="264"/>
      <c r="E84" s="264"/>
      <c r="F84" s="264"/>
      <c r="G84" s="264"/>
      <c r="H84" s="264"/>
      <c r="I84" s="265"/>
      <c r="J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26.25" x14ac:dyDescent="0.25">
      <c r="A85" s="135"/>
      <c r="B85" s="197" t="s">
        <v>81</v>
      </c>
      <c r="C85" s="263" t="s">
        <v>82</v>
      </c>
      <c r="D85" s="264"/>
      <c r="E85" s="264"/>
      <c r="F85" s="264"/>
      <c r="G85" s="264"/>
      <c r="H85" s="264"/>
      <c r="I85" s="265"/>
      <c r="J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x14ac:dyDescent="0.25">
      <c r="A86" s="135"/>
      <c r="B86" s="197" t="s">
        <v>83</v>
      </c>
      <c r="C86" s="263" t="s">
        <v>47</v>
      </c>
      <c r="D86" s="264"/>
      <c r="E86" s="264"/>
      <c r="F86" s="264"/>
      <c r="G86" s="264"/>
      <c r="H86" s="264"/>
      <c r="I86" s="265"/>
      <c r="J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x14ac:dyDescent="0.25">
      <c r="A87" s="43"/>
      <c r="B87" s="44"/>
      <c r="C87" s="44"/>
      <c r="D87" s="44"/>
      <c r="E87" s="44"/>
      <c r="F87" s="44"/>
      <c r="G87" s="44"/>
      <c r="H87" s="44"/>
      <c r="I87" s="44"/>
      <c r="J87" s="45"/>
      <c r="K87" s="43"/>
      <c r="L87" s="43"/>
      <c r="M87" s="43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</row>
    <row r="88" spans="1:24" ht="23.25" x14ac:dyDescent="0.35">
      <c r="A88" s="136"/>
      <c r="B88" s="136"/>
      <c r="C88" s="136"/>
      <c r="D88" s="136"/>
      <c r="E88" s="136"/>
      <c r="F88" s="136"/>
      <c r="G88" s="136"/>
      <c r="H88" s="136"/>
      <c r="I88" s="317" t="s">
        <v>100</v>
      </c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1"/>
      <c r="W88" s="1"/>
      <c r="X88" s="1"/>
    </row>
    <row r="89" spans="1:24" ht="15.75" thickBot="1" x14ac:dyDescent="0.3">
      <c r="B89" s="6"/>
    </row>
    <row r="90" spans="1:24" ht="15.75" thickBot="1" x14ac:dyDescent="0.3">
      <c r="A90" s="318" t="s">
        <v>1</v>
      </c>
      <c r="B90" s="319"/>
      <c r="C90" s="319"/>
      <c r="D90" s="319"/>
      <c r="E90" s="319"/>
      <c r="F90" s="319"/>
      <c r="G90" s="320"/>
      <c r="H90" s="321" t="s">
        <v>2</v>
      </c>
      <c r="I90" s="318" t="s">
        <v>84</v>
      </c>
      <c r="J90" s="319"/>
      <c r="K90" s="319"/>
      <c r="L90" s="320"/>
      <c r="M90" s="365" t="s">
        <v>4</v>
      </c>
      <c r="N90" s="366"/>
      <c r="O90" s="367"/>
      <c r="P90" s="318" t="s">
        <v>5</v>
      </c>
      <c r="Q90" s="319"/>
      <c r="R90" s="319"/>
      <c r="S90" s="319"/>
      <c r="T90" s="319"/>
      <c r="U90" s="320"/>
      <c r="V90" s="318" t="s">
        <v>6</v>
      </c>
      <c r="W90" s="320"/>
    </row>
    <row r="91" spans="1:24" ht="63.75" x14ac:dyDescent="0.25">
      <c r="A91" s="344" t="s">
        <v>7</v>
      </c>
      <c r="B91" s="346" t="s">
        <v>8</v>
      </c>
      <c r="C91" s="346" t="s">
        <v>9</v>
      </c>
      <c r="D91" s="346" t="s">
        <v>10</v>
      </c>
      <c r="E91" s="346" t="s">
        <v>11</v>
      </c>
      <c r="F91" s="346" t="s">
        <v>12</v>
      </c>
      <c r="G91" s="368" t="s">
        <v>13</v>
      </c>
      <c r="H91" s="322"/>
      <c r="I91" s="350" t="s">
        <v>85</v>
      </c>
      <c r="J91" s="198" t="s">
        <v>86</v>
      </c>
      <c r="K91" s="199" t="s">
        <v>87</v>
      </c>
      <c r="L91" s="222" t="s">
        <v>97</v>
      </c>
      <c r="M91" s="143" t="s">
        <v>88</v>
      </c>
      <c r="N91" s="144" t="s">
        <v>101</v>
      </c>
      <c r="O91" s="146" t="s">
        <v>20</v>
      </c>
      <c r="P91" s="223" t="s">
        <v>102</v>
      </c>
      <c r="Q91" s="199" t="s">
        <v>89</v>
      </c>
      <c r="R91" s="370" t="s">
        <v>90</v>
      </c>
      <c r="S91" s="199" t="s">
        <v>91</v>
      </c>
      <c r="T91" s="199" t="s">
        <v>92</v>
      </c>
      <c r="U91" s="222" t="s">
        <v>27</v>
      </c>
      <c r="V91" s="372" t="s">
        <v>28</v>
      </c>
      <c r="W91" s="374" t="s">
        <v>93</v>
      </c>
      <c r="X91" s="35"/>
    </row>
    <row r="92" spans="1:24" ht="15.75" thickBot="1" x14ac:dyDescent="0.3">
      <c r="A92" s="345"/>
      <c r="B92" s="347"/>
      <c r="C92" s="347"/>
      <c r="D92" s="347"/>
      <c r="E92" s="347"/>
      <c r="F92" s="347"/>
      <c r="G92" s="369"/>
      <c r="H92" s="323"/>
      <c r="I92" s="351"/>
      <c r="J92" s="148" t="s">
        <v>29</v>
      </c>
      <c r="K92" s="148" t="s">
        <v>30</v>
      </c>
      <c r="L92" s="224" t="s">
        <v>32</v>
      </c>
      <c r="M92" s="225" t="s">
        <v>95</v>
      </c>
      <c r="N92" s="226" t="s">
        <v>29</v>
      </c>
      <c r="O92" s="227" t="s">
        <v>32</v>
      </c>
      <c r="P92" s="149" t="s">
        <v>94</v>
      </c>
      <c r="Q92" s="200" t="s">
        <v>29</v>
      </c>
      <c r="R92" s="371"/>
      <c r="S92" s="228" t="s">
        <v>30</v>
      </c>
      <c r="T92" s="200" t="s">
        <v>30</v>
      </c>
      <c r="U92" s="229" t="s">
        <v>36</v>
      </c>
      <c r="V92" s="373"/>
      <c r="W92" s="331"/>
      <c r="X92" s="35"/>
    </row>
    <row r="93" spans="1:24" x14ac:dyDescent="0.25">
      <c r="A93" s="332">
        <v>1</v>
      </c>
      <c r="B93" s="375" t="s">
        <v>103</v>
      </c>
      <c r="C93" s="339"/>
      <c r="D93" s="338">
        <v>64</v>
      </c>
      <c r="E93" s="340" t="s">
        <v>37</v>
      </c>
      <c r="F93" s="340">
        <v>10</v>
      </c>
      <c r="G93" s="342" t="s">
        <v>72</v>
      </c>
      <c r="H93" s="201" t="s">
        <v>39</v>
      </c>
      <c r="I93" s="230">
        <v>44595</v>
      </c>
      <c r="J93" s="230">
        <f>I93+12</f>
        <v>44607</v>
      </c>
      <c r="K93" s="230">
        <f>J93+3+2+1</f>
        <v>44613</v>
      </c>
      <c r="L93" s="230">
        <f>K93+15</f>
        <v>44628</v>
      </c>
      <c r="M93" s="230">
        <f>L93+5+2</f>
        <v>44635</v>
      </c>
      <c r="N93" s="230">
        <f>M93+5+2</f>
        <v>44642</v>
      </c>
      <c r="O93" s="230">
        <f>N93+15+6</f>
        <v>44663</v>
      </c>
      <c r="P93" s="230">
        <f>O93+5+2</f>
        <v>44670</v>
      </c>
      <c r="Q93" s="230">
        <f>P93+5+2</f>
        <v>44677</v>
      </c>
      <c r="R93" s="82"/>
      <c r="S93" s="231">
        <f>Q93+3+2</f>
        <v>44682</v>
      </c>
      <c r="T93" s="231">
        <f>S93+3</f>
        <v>44685</v>
      </c>
      <c r="U93" s="232">
        <f>T93+3+2+1</f>
        <v>44691</v>
      </c>
      <c r="V93" s="230">
        <f>U93+5+1</f>
        <v>44697</v>
      </c>
      <c r="W93" s="232">
        <f>V93+7</f>
        <v>44704</v>
      </c>
      <c r="X93" s="35"/>
    </row>
    <row r="94" spans="1:24" x14ac:dyDescent="0.25">
      <c r="A94" s="333"/>
      <c r="B94" s="376"/>
      <c r="C94" s="341"/>
      <c r="D94" s="339"/>
      <c r="E94" s="341"/>
      <c r="F94" s="341"/>
      <c r="G94" s="343"/>
      <c r="H94" s="216" t="s">
        <v>40</v>
      </c>
      <c r="I94" s="7"/>
      <c r="J94" s="46"/>
      <c r="K94" s="8"/>
      <c r="L94" s="47"/>
      <c r="M94" s="7"/>
      <c r="N94" s="46"/>
      <c r="O94" s="47"/>
      <c r="P94" s="7"/>
      <c r="Q94" s="8"/>
      <c r="R94" s="46"/>
      <c r="S94" s="8"/>
      <c r="T94" s="8"/>
      <c r="U94" s="47"/>
      <c r="V94" s="7"/>
      <c r="W94" s="47"/>
      <c r="X94" s="35"/>
    </row>
    <row r="95" spans="1:24" x14ac:dyDescent="0.25">
      <c r="A95" s="353">
        <v>2</v>
      </c>
      <c r="B95" s="335" t="s">
        <v>104</v>
      </c>
      <c r="C95" s="339"/>
      <c r="D95" s="339">
        <v>64</v>
      </c>
      <c r="E95" s="341" t="s">
        <v>37</v>
      </c>
      <c r="F95" s="341">
        <v>11</v>
      </c>
      <c r="G95" s="343" t="s">
        <v>72</v>
      </c>
      <c r="H95" s="201" t="s">
        <v>39</v>
      </c>
      <c r="I95" s="244">
        <v>44595</v>
      </c>
      <c r="J95" s="244">
        <f>I95+12</f>
        <v>44607</v>
      </c>
      <c r="K95" s="230">
        <f>J95+3+2+1</f>
        <v>44613</v>
      </c>
      <c r="L95" s="230">
        <f>K95+15</f>
        <v>44628</v>
      </c>
      <c r="M95" s="230">
        <f>L95+5+2</f>
        <v>44635</v>
      </c>
      <c r="N95" s="230">
        <f>M95+5+2</f>
        <v>44642</v>
      </c>
      <c r="O95" s="230">
        <f>N95+15+6</f>
        <v>44663</v>
      </c>
      <c r="P95" s="230">
        <f>O95+5+2</f>
        <v>44670</v>
      </c>
      <c r="Q95" s="230">
        <f>P95+5+2</f>
        <v>44677</v>
      </c>
      <c r="R95" s="82"/>
      <c r="S95" s="231">
        <f>Q95+3+2</f>
        <v>44682</v>
      </c>
      <c r="T95" s="231">
        <f>S95+3</f>
        <v>44685</v>
      </c>
      <c r="U95" s="232">
        <f>T95+3+2+1</f>
        <v>44691</v>
      </c>
      <c r="V95" s="230">
        <f>U95+5+1</f>
        <v>44697</v>
      </c>
      <c r="W95" s="232">
        <f>V95+7</f>
        <v>44704</v>
      </c>
      <c r="X95" s="35"/>
    </row>
    <row r="96" spans="1:24" x14ac:dyDescent="0.25">
      <c r="A96" s="333"/>
      <c r="B96" s="335"/>
      <c r="C96" s="341"/>
      <c r="D96" s="339"/>
      <c r="E96" s="341"/>
      <c r="F96" s="341"/>
      <c r="G96" s="343"/>
      <c r="H96" s="216" t="s">
        <v>40</v>
      </c>
      <c r="I96" s="7"/>
      <c r="J96" s="46"/>
      <c r="K96" s="8"/>
      <c r="L96" s="47"/>
      <c r="M96" s="7"/>
      <c r="N96" s="46"/>
      <c r="O96" s="47"/>
      <c r="P96" s="7"/>
      <c r="Q96" s="8"/>
      <c r="R96" s="46"/>
      <c r="S96" s="8"/>
      <c r="T96" s="8"/>
      <c r="U96" s="47"/>
      <c r="V96" s="7"/>
      <c r="W96" s="47"/>
      <c r="X96" s="35"/>
    </row>
    <row r="97" spans="1:24" x14ac:dyDescent="0.25">
      <c r="A97" s="353">
        <v>3</v>
      </c>
      <c r="B97" s="377" t="s">
        <v>105</v>
      </c>
      <c r="C97" s="378"/>
      <c r="D97" s="339">
        <v>64</v>
      </c>
      <c r="E97" s="341" t="s">
        <v>37</v>
      </c>
      <c r="F97" s="341">
        <v>12</v>
      </c>
      <c r="G97" s="343" t="s">
        <v>72</v>
      </c>
      <c r="H97" s="201" t="s">
        <v>39</v>
      </c>
      <c r="I97" s="244">
        <v>44595</v>
      </c>
      <c r="J97" s="244">
        <f>I97+12</f>
        <v>44607</v>
      </c>
      <c r="K97" s="230">
        <f>J97+3+2+1</f>
        <v>44613</v>
      </c>
      <c r="L97" s="230">
        <f>K97+15</f>
        <v>44628</v>
      </c>
      <c r="M97" s="230">
        <f>L97+5+2</f>
        <v>44635</v>
      </c>
      <c r="N97" s="230">
        <f>M97+5+2</f>
        <v>44642</v>
      </c>
      <c r="O97" s="230">
        <f>N97+15+6</f>
        <v>44663</v>
      </c>
      <c r="P97" s="230">
        <f>O97+5+2</f>
        <v>44670</v>
      </c>
      <c r="Q97" s="230">
        <f>P97+5+2</f>
        <v>44677</v>
      </c>
      <c r="R97" s="82"/>
      <c r="S97" s="231">
        <f>Q97+3+2</f>
        <v>44682</v>
      </c>
      <c r="T97" s="231">
        <f>S97+3</f>
        <v>44685</v>
      </c>
      <c r="U97" s="232">
        <f>T97+3+2+1</f>
        <v>44691</v>
      </c>
      <c r="V97" s="230">
        <f>U97+5+1</f>
        <v>44697</v>
      </c>
      <c r="W97" s="232">
        <f>V97+7</f>
        <v>44704</v>
      </c>
      <c r="X97" s="35"/>
    </row>
    <row r="98" spans="1:24" ht="15.75" thickBot="1" x14ac:dyDescent="0.3">
      <c r="A98" s="332"/>
      <c r="B98" s="376"/>
      <c r="C98" s="379"/>
      <c r="D98" s="339"/>
      <c r="E98" s="341"/>
      <c r="F98" s="341"/>
      <c r="G98" s="343"/>
      <c r="H98" s="216" t="s">
        <v>40</v>
      </c>
      <c r="I98" s="7"/>
      <c r="J98" s="46"/>
      <c r="K98" s="8"/>
      <c r="L98" s="47"/>
      <c r="M98" s="7"/>
      <c r="N98" s="46"/>
      <c r="O98" s="47"/>
      <c r="P98" s="7"/>
      <c r="Q98" s="8"/>
      <c r="R98" s="46"/>
      <c r="S98" s="8"/>
      <c r="T98" s="8"/>
      <c r="U98" s="47"/>
      <c r="V98" s="7"/>
      <c r="W98" s="47"/>
      <c r="X98" s="35"/>
    </row>
    <row r="99" spans="1:24" x14ac:dyDescent="0.25">
      <c r="A99" s="383">
        <v>4</v>
      </c>
      <c r="B99" s="335" t="s">
        <v>104</v>
      </c>
      <c r="C99" s="378"/>
      <c r="D99" s="339">
        <v>64</v>
      </c>
      <c r="E99" s="341" t="s">
        <v>37</v>
      </c>
      <c r="F99" s="341">
        <v>13</v>
      </c>
      <c r="G99" s="343" t="s">
        <v>72</v>
      </c>
      <c r="H99" s="201" t="s">
        <v>39</v>
      </c>
      <c r="I99" s="244">
        <v>44595</v>
      </c>
      <c r="J99" s="244">
        <f>I99+12</f>
        <v>44607</v>
      </c>
      <c r="K99" s="230">
        <f>J99+3+2+1</f>
        <v>44613</v>
      </c>
      <c r="L99" s="230">
        <f>K99+15</f>
        <v>44628</v>
      </c>
      <c r="M99" s="230">
        <f>L99+5+2</f>
        <v>44635</v>
      </c>
      <c r="N99" s="230">
        <f>M99+5+2</f>
        <v>44642</v>
      </c>
      <c r="O99" s="230">
        <f>N99+15+6</f>
        <v>44663</v>
      </c>
      <c r="P99" s="230">
        <f>O99+5+2</f>
        <v>44670</v>
      </c>
      <c r="Q99" s="230">
        <f>P99+5+2</f>
        <v>44677</v>
      </c>
      <c r="R99" s="82"/>
      <c r="S99" s="231">
        <f>Q99+3+2</f>
        <v>44682</v>
      </c>
      <c r="T99" s="231">
        <f>S99+3</f>
        <v>44685</v>
      </c>
      <c r="U99" s="232">
        <f>T99+3+2+1</f>
        <v>44691</v>
      </c>
      <c r="V99" s="230">
        <f>U99+5+1</f>
        <v>44697</v>
      </c>
      <c r="W99" s="232">
        <f>V99+7</f>
        <v>44704</v>
      </c>
      <c r="X99" s="35"/>
    </row>
    <row r="100" spans="1:24" ht="15.75" thickBot="1" x14ac:dyDescent="0.3">
      <c r="A100" s="384"/>
      <c r="B100" s="335"/>
      <c r="C100" s="379"/>
      <c r="D100" s="339"/>
      <c r="E100" s="341"/>
      <c r="F100" s="341"/>
      <c r="G100" s="343"/>
      <c r="H100" s="216" t="s">
        <v>40</v>
      </c>
      <c r="I100" s="77"/>
      <c r="J100" s="78"/>
      <c r="K100" s="78"/>
      <c r="L100" s="79"/>
      <c r="M100" s="77"/>
      <c r="N100" s="78"/>
      <c r="O100" s="79"/>
      <c r="P100" s="77"/>
      <c r="Q100" s="78"/>
      <c r="R100" s="78"/>
      <c r="S100" s="80"/>
      <c r="T100" s="80"/>
      <c r="U100" s="81"/>
      <c r="V100" s="77"/>
      <c r="W100" s="81"/>
      <c r="X100" s="35"/>
    </row>
    <row r="101" spans="1:24" x14ac:dyDescent="0.25">
      <c r="A101" s="353"/>
      <c r="B101" s="380" t="s">
        <v>44</v>
      </c>
      <c r="C101" s="381"/>
      <c r="D101" s="356"/>
      <c r="E101" s="357"/>
      <c r="F101" s="357"/>
      <c r="G101" s="364"/>
      <c r="H101" s="401"/>
      <c r="I101" s="395"/>
      <c r="J101" s="391"/>
      <c r="K101" s="391"/>
      <c r="L101" s="393"/>
      <c r="M101" s="395"/>
      <c r="N101" s="391"/>
      <c r="O101" s="393"/>
      <c r="P101" s="395"/>
      <c r="Q101" s="397"/>
      <c r="R101" s="82"/>
      <c r="S101" s="399"/>
      <c r="T101" s="399"/>
      <c r="U101" s="385"/>
      <c r="V101" s="387"/>
      <c r="W101" s="389"/>
      <c r="X101" s="35"/>
    </row>
    <row r="102" spans="1:24" x14ac:dyDescent="0.25">
      <c r="A102" s="333"/>
      <c r="B102" s="380"/>
      <c r="C102" s="382"/>
      <c r="D102" s="338"/>
      <c r="E102" s="340"/>
      <c r="F102" s="340"/>
      <c r="G102" s="342"/>
      <c r="H102" s="402"/>
      <c r="I102" s="396"/>
      <c r="J102" s="392"/>
      <c r="K102" s="392"/>
      <c r="L102" s="394"/>
      <c r="M102" s="396"/>
      <c r="N102" s="392"/>
      <c r="O102" s="394"/>
      <c r="P102" s="396"/>
      <c r="Q102" s="398"/>
      <c r="R102" s="46"/>
      <c r="S102" s="400"/>
      <c r="T102" s="400"/>
      <c r="U102" s="386"/>
      <c r="V102" s="388"/>
      <c r="W102" s="386"/>
      <c r="X102" s="35"/>
    </row>
    <row r="103" spans="1:24" ht="15.75" thickBot="1" x14ac:dyDescent="0.3">
      <c r="B103" t="s">
        <v>41</v>
      </c>
      <c r="J103" s="48"/>
      <c r="K103" s="48"/>
      <c r="L103" s="48"/>
      <c r="M103" s="48"/>
      <c r="N103" s="48"/>
      <c r="O103" s="48"/>
      <c r="P103" s="48"/>
      <c r="Q103" s="48"/>
      <c r="R103" s="35"/>
      <c r="S103" s="48"/>
      <c r="T103" s="48"/>
      <c r="U103" s="48"/>
      <c r="V103" s="49"/>
      <c r="W103" s="36"/>
      <c r="X103" s="83"/>
    </row>
    <row r="104" spans="1:24" ht="15.75" thickBot="1" x14ac:dyDescent="0.3">
      <c r="A104" s="135"/>
      <c r="B104" s="302" t="s">
        <v>45</v>
      </c>
      <c r="C104" s="303"/>
      <c r="D104" s="303"/>
      <c r="E104" s="303"/>
      <c r="F104" s="304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</row>
    <row r="105" spans="1:24" ht="15.75" thickBot="1" x14ac:dyDescent="0.3">
      <c r="A105" s="135"/>
      <c r="B105" s="185" t="s">
        <v>46</v>
      </c>
      <c r="C105" s="305" t="s">
        <v>47</v>
      </c>
      <c r="D105" s="306"/>
      <c r="E105" s="307"/>
      <c r="F105" s="308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</row>
    <row r="106" spans="1:24" ht="15.75" thickBot="1" x14ac:dyDescent="0.3">
      <c r="A106" s="135"/>
      <c r="B106" s="186"/>
      <c r="C106" s="187"/>
      <c r="D106" s="187"/>
      <c r="E106" s="187"/>
      <c r="F106" s="187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</row>
    <row r="107" spans="1:24" ht="15.75" thickBot="1" x14ac:dyDescent="0.3">
      <c r="A107" s="135"/>
      <c r="B107" s="246" t="s">
        <v>48</v>
      </c>
      <c r="C107" s="390"/>
      <c r="D107" s="309" t="s">
        <v>49</v>
      </c>
      <c r="E107" s="310"/>
      <c r="F107" s="310"/>
      <c r="G107" s="310"/>
      <c r="H107" s="311"/>
      <c r="I107" s="135"/>
      <c r="J107" s="312" t="s">
        <v>50</v>
      </c>
      <c r="K107" s="313"/>
      <c r="L107" s="314" t="s">
        <v>51</v>
      </c>
      <c r="M107" s="315"/>
      <c r="N107" s="316"/>
      <c r="O107" s="135"/>
      <c r="P107" s="299" t="s">
        <v>11</v>
      </c>
      <c r="Q107" s="300"/>
      <c r="R107" s="300"/>
      <c r="S107" s="300"/>
      <c r="T107" s="301"/>
    </row>
    <row r="108" spans="1:24" ht="15.75" thickBot="1" x14ac:dyDescent="0.3">
      <c r="A108" s="135"/>
      <c r="B108" s="246" t="s">
        <v>52</v>
      </c>
      <c r="C108" s="390"/>
      <c r="D108" s="188" t="s">
        <v>38</v>
      </c>
      <c r="E108" s="189"/>
      <c r="F108" s="275" t="s">
        <v>53</v>
      </c>
      <c r="G108" s="276"/>
      <c r="H108" s="277"/>
      <c r="I108" s="135"/>
      <c r="J108" s="278">
        <v>1</v>
      </c>
      <c r="K108" s="279"/>
      <c r="L108" s="255" t="s">
        <v>54</v>
      </c>
      <c r="M108" s="256"/>
      <c r="N108" s="257"/>
      <c r="O108" s="135"/>
      <c r="P108" s="190" t="s">
        <v>37</v>
      </c>
      <c r="Q108" s="255" t="s">
        <v>55</v>
      </c>
      <c r="R108" s="256"/>
      <c r="S108" s="256"/>
      <c r="T108" s="257"/>
    </row>
    <row r="109" spans="1:24" ht="15.75" thickBot="1" x14ac:dyDescent="0.3">
      <c r="A109" s="135"/>
      <c r="B109" s="246" t="s">
        <v>56</v>
      </c>
      <c r="C109" s="390"/>
      <c r="D109" s="191" t="s">
        <v>57</v>
      </c>
      <c r="E109" s="192"/>
      <c r="F109" s="250" t="s">
        <v>58</v>
      </c>
      <c r="G109" s="251"/>
      <c r="H109" s="252"/>
      <c r="I109" s="135"/>
      <c r="J109" s="253">
        <v>2</v>
      </c>
      <c r="K109" s="254"/>
      <c r="L109" s="255" t="s">
        <v>59</v>
      </c>
      <c r="M109" s="256"/>
      <c r="N109" s="257"/>
      <c r="O109" s="135"/>
      <c r="P109" s="193" t="s">
        <v>60</v>
      </c>
      <c r="Q109" s="255" t="s">
        <v>61</v>
      </c>
      <c r="R109" s="256"/>
      <c r="S109" s="256"/>
      <c r="T109" s="257"/>
    </row>
    <row r="110" spans="1:24" ht="15.75" thickBot="1" x14ac:dyDescent="0.3">
      <c r="A110" s="135"/>
      <c r="B110" s="246" t="s">
        <v>62</v>
      </c>
      <c r="C110" s="390"/>
      <c r="D110" s="188" t="s">
        <v>63</v>
      </c>
      <c r="E110" s="189"/>
      <c r="F110" s="250" t="s">
        <v>64</v>
      </c>
      <c r="G110" s="251"/>
      <c r="H110" s="252"/>
      <c r="I110" s="135"/>
      <c r="J110" s="253">
        <v>3</v>
      </c>
      <c r="K110" s="254"/>
      <c r="L110" s="255" t="s">
        <v>65</v>
      </c>
      <c r="M110" s="256"/>
      <c r="N110" s="257"/>
      <c r="O110" s="135"/>
      <c r="P110" s="194" t="s">
        <v>66</v>
      </c>
      <c r="Q110" s="260" t="s">
        <v>67</v>
      </c>
      <c r="R110" s="261"/>
      <c r="S110" s="261"/>
      <c r="T110" s="262"/>
    </row>
    <row r="111" spans="1:24" ht="15.75" thickBot="1" x14ac:dyDescent="0.3">
      <c r="A111" s="135"/>
      <c r="B111" s="246" t="s">
        <v>68</v>
      </c>
      <c r="C111" s="390"/>
      <c r="D111" s="191" t="s">
        <v>43</v>
      </c>
      <c r="E111" s="192"/>
      <c r="F111" s="250" t="s">
        <v>69</v>
      </c>
      <c r="G111" s="251"/>
      <c r="H111" s="252"/>
      <c r="I111" s="135"/>
      <c r="J111" s="258">
        <v>4</v>
      </c>
      <c r="K111" s="259"/>
      <c r="L111" s="260" t="s">
        <v>70</v>
      </c>
      <c r="M111" s="261"/>
      <c r="N111" s="262"/>
      <c r="O111" s="135"/>
      <c r="P111" s="135"/>
      <c r="Q111" s="135"/>
      <c r="R111" s="135"/>
      <c r="S111" s="135"/>
      <c r="T111" s="135"/>
    </row>
    <row r="112" spans="1:24" ht="15.75" thickBot="1" x14ac:dyDescent="0.3">
      <c r="A112" s="135"/>
      <c r="B112" s="246" t="s">
        <v>71</v>
      </c>
      <c r="C112" s="390"/>
      <c r="D112" s="195" t="s">
        <v>106</v>
      </c>
      <c r="E112" s="196"/>
      <c r="F112" s="247" t="s">
        <v>107</v>
      </c>
      <c r="G112" s="248"/>
      <c r="H112" s="249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</row>
    <row r="113" spans="1:27" x14ac:dyDescent="0.25">
      <c r="A113" s="135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</row>
    <row r="114" spans="1:27" ht="23.25" x14ac:dyDescent="0.35">
      <c r="A114" s="84"/>
      <c r="B114" s="84"/>
      <c r="C114" s="84"/>
      <c r="D114" s="84"/>
      <c r="E114" s="84"/>
      <c r="F114" s="84"/>
      <c r="G114" s="84"/>
      <c r="H114" s="84"/>
      <c r="I114" s="85"/>
      <c r="J114" s="479" t="s">
        <v>108</v>
      </c>
      <c r="K114" s="479"/>
      <c r="L114" s="479"/>
      <c r="M114" s="479"/>
      <c r="N114" s="479"/>
      <c r="O114" s="479"/>
      <c r="P114" s="86"/>
      <c r="Q114" s="86"/>
      <c r="R114" s="86"/>
      <c r="S114" s="84"/>
      <c r="T114" s="84"/>
      <c r="U114" s="84"/>
      <c r="V114" s="84"/>
      <c r="W114" s="84"/>
      <c r="X114" s="84"/>
      <c r="Y114" s="84"/>
      <c r="Z114" s="84"/>
      <c r="AA114" s="84"/>
    </row>
    <row r="115" spans="1:27" ht="16.5" x14ac:dyDescent="0.3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8"/>
      <c r="Y115" s="87"/>
      <c r="Z115" s="87"/>
      <c r="AA115" s="87"/>
    </row>
    <row r="116" spans="1:27" ht="16.5" x14ac:dyDescent="0.3">
      <c r="A116" s="89"/>
      <c r="B116" s="233" t="s">
        <v>76</v>
      </c>
      <c r="C116" s="480" t="s">
        <v>77</v>
      </c>
      <c r="D116" s="481"/>
      <c r="E116" s="481"/>
      <c r="F116" s="481"/>
      <c r="G116" s="481"/>
      <c r="H116" s="481"/>
      <c r="I116" s="482"/>
      <c r="J116" s="90"/>
      <c r="K116" s="89"/>
      <c r="L116" s="89"/>
      <c r="M116" s="89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89"/>
    </row>
    <row r="117" spans="1:27" ht="18.75" x14ac:dyDescent="0.3">
      <c r="A117" s="89"/>
      <c r="B117" s="233" t="s">
        <v>109</v>
      </c>
      <c r="C117" s="476">
        <v>2022</v>
      </c>
      <c r="D117" s="477"/>
      <c r="E117" s="477"/>
      <c r="F117" s="477"/>
      <c r="G117" s="477"/>
      <c r="H117" s="477"/>
      <c r="I117" s="478"/>
      <c r="J117" s="90"/>
      <c r="K117" s="245" t="s">
        <v>143</v>
      </c>
      <c r="L117" s="89"/>
      <c r="M117" s="89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89"/>
    </row>
    <row r="118" spans="1:27" ht="16.5" x14ac:dyDescent="0.3">
      <c r="A118" s="89"/>
      <c r="B118" s="233" t="s">
        <v>79</v>
      </c>
      <c r="C118" s="480" t="s">
        <v>77</v>
      </c>
      <c r="D118" s="481"/>
      <c r="E118" s="481"/>
      <c r="F118" s="481"/>
      <c r="G118" s="481"/>
      <c r="H118" s="481"/>
      <c r="I118" s="482"/>
      <c r="J118" s="90"/>
      <c r="K118" s="89"/>
      <c r="L118" s="89"/>
      <c r="M118" s="89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89"/>
    </row>
    <row r="119" spans="1:27" ht="21" customHeight="1" x14ac:dyDescent="0.3">
      <c r="A119" s="89"/>
      <c r="B119" s="233" t="s">
        <v>81</v>
      </c>
      <c r="C119" s="476" t="s">
        <v>110</v>
      </c>
      <c r="D119" s="477"/>
      <c r="E119" s="477"/>
      <c r="F119" s="477"/>
      <c r="G119" s="477"/>
      <c r="H119" s="477"/>
      <c r="I119" s="478"/>
      <c r="J119" s="90"/>
      <c r="K119" s="89"/>
      <c r="L119" s="89"/>
      <c r="M119" s="89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89"/>
    </row>
    <row r="120" spans="1:27" ht="16.5" x14ac:dyDescent="0.3">
      <c r="A120" s="89"/>
      <c r="B120" s="233" t="s">
        <v>111</v>
      </c>
      <c r="C120" s="476" t="s">
        <v>47</v>
      </c>
      <c r="D120" s="477"/>
      <c r="E120" s="477"/>
      <c r="F120" s="477"/>
      <c r="G120" s="477"/>
      <c r="H120" s="477"/>
      <c r="I120" s="478"/>
      <c r="J120" s="90"/>
      <c r="K120" s="89"/>
      <c r="L120" s="89"/>
      <c r="M120" s="89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89"/>
    </row>
    <row r="121" spans="1:27" ht="17.25" thickBot="1" x14ac:dyDescent="0.35">
      <c r="A121" s="89"/>
      <c r="B121" s="91"/>
      <c r="C121" s="89"/>
      <c r="D121" s="92"/>
      <c r="E121" s="92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</row>
    <row r="122" spans="1:27" ht="18.75" thickBot="1" x14ac:dyDescent="0.3">
      <c r="A122" s="416" t="s">
        <v>112</v>
      </c>
      <c r="B122" s="417"/>
      <c r="C122" s="417"/>
      <c r="D122" s="417"/>
      <c r="E122" s="417"/>
      <c r="F122" s="417"/>
      <c r="G122" s="418"/>
      <c r="H122" s="419" t="s">
        <v>2</v>
      </c>
      <c r="I122" s="422" t="s">
        <v>113</v>
      </c>
      <c r="J122" s="423"/>
      <c r="K122" s="423"/>
      <c r="L122" s="423"/>
      <c r="M122" s="424"/>
      <c r="N122" s="416" t="s">
        <v>114</v>
      </c>
      <c r="O122" s="425"/>
      <c r="P122" s="425"/>
      <c r="Q122" s="425"/>
      <c r="R122" s="425"/>
      <c r="S122" s="425"/>
      <c r="T122" s="426"/>
      <c r="U122" s="403" t="s">
        <v>5</v>
      </c>
      <c r="V122" s="404"/>
      <c r="W122" s="404"/>
      <c r="X122" s="404"/>
      <c r="Y122" s="404"/>
      <c r="Z122" s="404"/>
      <c r="AA122" s="405"/>
    </row>
    <row r="123" spans="1:27" ht="94.5" x14ac:dyDescent="0.25">
      <c r="A123" s="406" t="s">
        <v>7</v>
      </c>
      <c r="B123" s="408" t="s">
        <v>8</v>
      </c>
      <c r="C123" s="408" t="s">
        <v>115</v>
      </c>
      <c r="D123" s="408" t="s">
        <v>10</v>
      </c>
      <c r="E123" s="408" t="s">
        <v>11</v>
      </c>
      <c r="F123" s="408" t="s">
        <v>116</v>
      </c>
      <c r="G123" s="410" t="s">
        <v>117</v>
      </c>
      <c r="H123" s="420"/>
      <c r="I123" s="412" t="s">
        <v>118</v>
      </c>
      <c r="J123" s="93" t="s">
        <v>119</v>
      </c>
      <c r="K123" s="93" t="s">
        <v>120</v>
      </c>
      <c r="L123" s="93" t="s">
        <v>121</v>
      </c>
      <c r="M123" s="94" t="s">
        <v>122</v>
      </c>
      <c r="N123" s="95" t="s">
        <v>123</v>
      </c>
      <c r="O123" s="93" t="s">
        <v>124</v>
      </c>
      <c r="P123" s="93" t="s">
        <v>125</v>
      </c>
      <c r="Q123" s="93" t="s">
        <v>126</v>
      </c>
      <c r="R123" s="93" t="s">
        <v>127</v>
      </c>
      <c r="S123" s="93" t="s">
        <v>128</v>
      </c>
      <c r="T123" s="94" t="s">
        <v>129</v>
      </c>
      <c r="U123" s="96" t="s">
        <v>130</v>
      </c>
      <c r="V123" s="97" t="s">
        <v>131</v>
      </c>
      <c r="W123" s="414" t="s">
        <v>23</v>
      </c>
      <c r="X123" s="93" t="s">
        <v>24</v>
      </c>
      <c r="Y123" s="94" t="s">
        <v>25</v>
      </c>
      <c r="Z123" s="98" t="s">
        <v>26</v>
      </c>
      <c r="AA123" s="94" t="s">
        <v>27</v>
      </c>
    </row>
    <row r="124" spans="1:27" ht="16.5" thickBot="1" x14ac:dyDescent="0.3">
      <c r="A124" s="407"/>
      <c r="B124" s="409"/>
      <c r="C124" s="409"/>
      <c r="D124" s="409"/>
      <c r="E124" s="409"/>
      <c r="F124" s="409"/>
      <c r="G124" s="411"/>
      <c r="H124" s="421"/>
      <c r="I124" s="413"/>
      <c r="J124" s="99" t="s">
        <v>29</v>
      </c>
      <c r="K124" s="100" t="s">
        <v>132</v>
      </c>
      <c r="L124" s="99" t="s">
        <v>32</v>
      </c>
      <c r="M124" s="101" t="s">
        <v>29</v>
      </c>
      <c r="N124" s="102" t="s">
        <v>133</v>
      </c>
      <c r="O124" s="103" t="s">
        <v>31</v>
      </c>
      <c r="P124" s="104" t="s">
        <v>32</v>
      </c>
      <c r="Q124" s="103" t="s">
        <v>134</v>
      </c>
      <c r="R124" s="103" t="s">
        <v>32</v>
      </c>
      <c r="S124" s="104" t="s">
        <v>29</v>
      </c>
      <c r="T124" s="105" t="s">
        <v>32</v>
      </c>
      <c r="U124" s="106" t="s">
        <v>34</v>
      </c>
      <c r="V124" s="107" t="s">
        <v>29</v>
      </c>
      <c r="W124" s="415"/>
      <c r="X124" s="108" t="s">
        <v>34</v>
      </c>
      <c r="Y124" s="109" t="s">
        <v>35</v>
      </c>
      <c r="Z124" s="108" t="s">
        <v>30</v>
      </c>
      <c r="AA124" s="110" t="s">
        <v>36</v>
      </c>
    </row>
    <row r="125" spans="1:27" ht="15.75" x14ac:dyDescent="0.25">
      <c r="A125" s="427">
        <v>1</v>
      </c>
      <c r="B125" s="429" t="s">
        <v>140</v>
      </c>
      <c r="C125" s="430"/>
      <c r="D125" s="431">
        <v>64</v>
      </c>
      <c r="E125" s="432" t="s">
        <v>37</v>
      </c>
      <c r="F125" s="433">
        <v>2</v>
      </c>
      <c r="G125" s="474" t="s">
        <v>38</v>
      </c>
      <c r="H125" s="111" t="s">
        <v>39</v>
      </c>
      <c r="I125" s="234">
        <v>44593</v>
      </c>
      <c r="J125" s="51">
        <f>I125+12+4+1</f>
        <v>44610</v>
      </c>
      <c r="K125" s="51">
        <f>J125+3+1</f>
        <v>44614</v>
      </c>
      <c r="L125" s="51">
        <f>K125+30+1</f>
        <v>44645</v>
      </c>
      <c r="M125" s="51">
        <f>L125+15+6</f>
        <v>44666</v>
      </c>
      <c r="N125" s="51">
        <f>M125+12+4+2</f>
        <v>44684</v>
      </c>
      <c r="O125" s="51">
        <f>N125+15+6</f>
        <v>44705</v>
      </c>
      <c r="P125" s="51">
        <f>O125+7+2+1</f>
        <v>44715</v>
      </c>
      <c r="Q125" s="51">
        <f>P125+12+4+2</f>
        <v>44733</v>
      </c>
      <c r="R125" s="52"/>
      <c r="S125" s="53">
        <f>Q125+7+2+1</f>
        <v>44743</v>
      </c>
      <c r="T125" s="51">
        <f>S125+10+4</f>
        <v>44757</v>
      </c>
      <c r="U125" s="51">
        <f>T125+3</f>
        <v>44760</v>
      </c>
      <c r="V125" s="51">
        <f>U125+3+2</f>
        <v>44765</v>
      </c>
      <c r="W125" s="51"/>
      <c r="X125" s="54">
        <v>44772</v>
      </c>
      <c r="Y125" s="112">
        <v>44783</v>
      </c>
      <c r="Z125" s="112">
        <v>44786</v>
      </c>
      <c r="AA125" s="112">
        <v>44791</v>
      </c>
    </row>
    <row r="126" spans="1:27" ht="16.5" thickBot="1" x14ac:dyDescent="0.3">
      <c r="A126" s="428"/>
      <c r="B126" s="429"/>
      <c r="C126" s="430"/>
      <c r="D126" s="431"/>
      <c r="E126" s="432"/>
      <c r="F126" s="432"/>
      <c r="G126" s="475"/>
      <c r="H126" s="113" t="s">
        <v>40</v>
      </c>
      <c r="I126" s="114"/>
      <c r="J126" s="115"/>
      <c r="K126" s="115"/>
      <c r="L126" s="115"/>
      <c r="M126" s="116"/>
      <c r="N126" s="114"/>
      <c r="O126" s="115"/>
      <c r="P126" s="115"/>
      <c r="Q126" s="115"/>
      <c r="R126" s="115"/>
      <c r="S126" s="115"/>
      <c r="T126" s="116"/>
      <c r="U126" s="114"/>
      <c r="V126" s="115"/>
      <c r="W126" s="115"/>
      <c r="X126" s="115"/>
      <c r="Y126" s="115"/>
      <c r="Z126" s="115"/>
      <c r="AA126" s="117"/>
    </row>
    <row r="127" spans="1:27" ht="16.5" thickBot="1" x14ac:dyDescent="0.3">
      <c r="A127" s="118"/>
      <c r="B127" s="119" t="s">
        <v>44</v>
      </c>
      <c r="C127" s="235"/>
      <c r="D127" s="120"/>
      <c r="E127" s="120"/>
      <c r="F127" s="120"/>
      <c r="G127" s="121"/>
      <c r="H127" s="122"/>
      <c r="I127" s="123"/>
      <c r="J127" s="120"/>
      <c r="K127" s="120" t="s">
        <v>41</v>
      </c>
      <c r="L127" s="120"/>
      <c r="M127" s="121"/>
      <c r="N127" s="123"/>
      <c r="O127" s="120"/>
      <c r="P127" s="120"/>
      <c r="Q127" s="120"/>
      <c r="R127" s="120"/>
      <c r="S127" s="120"/>
      <c r="T127" s="124"/>
      <c r="U127" s="123"/>
      <c r="V127" s="120"/>
      <c r="W127" s="120"/>
      <c r="X127" s="120"/>
      <c r="Y127" s="120"/>
      <c r="Z127" s="120"/>
      <c r="AA127" s="124"/>
    </row>
    <row r="128" spans="1:27" ht="15.75" x14ac:dyDescent="0.25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</row>
    <row r="129" spans="1:27" ht="17.25" thickBot="1" x14ac:dyDescent="0.3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7"/>
      <c r="W129" s="127"/>
      <c r="X129" s="126"/>
      <c r="Y129" s="126"/>
      <c r="Z129" s="126"/>
      <c r="AA129" s="126"/>
    </row>
    <row r="130" spans="1:27" ht="17.25" thickBot="1" x14ac:dyDescent="0.35">
      <c r="A130" s="128"/>
      <c r="B130" s="467" t="s">
        <v>45</v>
      </c>
      <c r="C130" s="468"/>
      <c r="D130" s="468"/>
      <c r="E130" s="468"/>
      <c r="F130" s="469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89"/>
      <c r="V130" s="89"/>
      <c r="W130" s="89"/>
      <c r="X130" s="89"/>
      <c r="Y130" s="89"/>
      <c r="Z130" s="89"/>
      <c r="AA130" s="89"/>
    </row>
    <row r="131" spans="1:27" ht="17.25" thickBot="1" x14ac:dyDescent="0.35">
      <c r="A131" s="128"/>
      <c r="B131" s="236" t="s">
        <v>46</v>
      </c>
      <c r="C131" s="470" t="s">
        <v>47</v>
      </c>
      <c r="D131" s="471"/>
      <c r="E131" s="472"/>
      <c r="F131" s="473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89"/>
      <c r="V131" s="89"/>
      <c r="W131" s="89"/>
      <c r="X131" s="89"/>
      <c r="Y131" s="89"/>
      <c r="Z131" s="89"/>
      <c r="AA131" s="89"/>
    </row>
    <row r="132" spans="1:27" ht="17.25" thickBot="1" x14ac:dyDescent="0.35">
      <c r="A132" s="128"/>
      <c r="B132" s="237"/>
      <c r="C132" s="238"/>
      <c r="D132" s="238"/>
      <c r="E132" s="238"/>
      <c r="F132" s="23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89"/>
      <c r="V132" s="89"/>
      <c r="W132" s="89"/>
      <c r="X132" s="89"/>
      <c r="Y132" s="89"/>
      <c r="Z132" s="89"/>
      <c r="AA132" s="89"/>
    </row>
    <row r="133" spans="1:27" ht="17.25" thickBot="1" x14ac:dyDescent="0.35">
      <c r="A133" s="128"/>
      <c r="B133" s="437" t="s">
        <v>48</v>
      </c>
      <c r="C133" s="437"/>
      <c r="D133" s="454" t="s">
        <v>49</v>
      </c>
      <c r="E133" s="455"/>
      <c r="F133" s="455"/>
      <c r="G133" s="455"/>
      <c r="H133" s="456"/>
      <c r="I133" s="128"/>
      <c r="J133" s="457" t="s">
        <v>50</v>
      </c>
      <c r="K133" s="458"/>
      <c r="L133" s="459" t="s">
        <v>51</v>
      </c>
      <c r="M133" s="460"/>
      <c r="N133" s="461"/>
      <c r="O133" s="128"/>
      <c r="P133" s="446" t="s">
        <v>11</v>
      </c>
      <c r="Q133" s="447"/>
      <c r="R133" s="447"/>
      <c r="S133" s="447"/>
      <c r="T133" s="448"/>
      <c r="U133" s="89"/>
      <c r="V133" s="89"/>
      <c r="W133" s="89"/>
      <c r="X133" s="89"/>
      <c r="Y133" s="89"/>
      <c r="Z133" s="89"/>
      <c r="AA133" s="89"/>
    </row>
    <row r="134" spans="1:27" ht="17.25" thickBot="1" x14ac:dyDescent="0.35">
      <c r="A134" s="128"/>
      <c r="B134" s="437" t="s">
        <v>52</v>
      </c>
      <c r="C134" s="437"/>
      <c r="D134" s="129" t="s">
        <v>38</v>
      </c>
      <c r="E134" s="130"/>
      <c r="F134" s="449" t="s">
        <v>53</v>
      </c>
      <c r="G134" s="450"/>
      <c r="H134" s="451"/>
      <c r="I134" s="128"/>
      <c r="J134" s="452">
        <v>1</v>
      </c>
      <c r="K134" s="453"/>
      <c r="L134" s="434" t="s">
        <v>54</v>
      </c>
      <c r="M134" s="435"/>
      <c r="N134" s="436"/>
      <c r="O134" s="128"/>
      <c r="P134" s="239" t="s">
        <v>37</v>
      </c>
      <c r="Q134" s="434" t="s">
        <v>55</v>
      </c>
      <c r="R134" s="435"/>
      <c r="S134" s="435"/>
      <c r="T134" s="436"/>
      <c r="U134" s="89"/>
      <c r="V134" s="89"/>
      <c r="W134" s="89"/>
      <c r="X134" s="89"/>
      <c r="Y134" s="89"/>
      <c r="Z134" s="89"/>
      <c r="AA134" s="89"/>
    </row>
    <row r="135" spans="1:27" ht="17.25" thickBot="1" x14ac:dyDescent="0.35">
      <c r="A135" s="128"/>
      <c r="B135" s="437" t="s">
        <v>56</v>
      </c>
      <c r="C135" s="437"/>
      <c r="D135" s="131" t="s">
        <v>57</v>
      </c>
      <c r="E135" s="132"/>
      <c r="F135" s="438" t="s">
        <v>58</v>
      </c>
      <c r="G135" s="439"/>
      <c r="H135" s="440"/>
      <c r="I135" s="128"/>
      <c r="J135" s="441">
        <v>2</v>
      </c>
      <c r="K135" s="442"/>
      <c r="L135" s="434" t="s">
        <v>59</v>
      </c>
      <c r="M135" s="435"/>
      <c r="N135" s="436"/>
      <c r="O135" s="128"/>
      <c r="P135" s="240" t="s">
        <v>60</v>
      </c>
      <c r="Q135" s="434" t="s">
        <v>61</v>
      </c>
      <c r="R135" s="435"/>
      <c r="S135" s="435"/>
      <c r="T135" s="436"/>
      <c r="U135" s="89"/>
      <c r="V135" s="89"/>
      <c r="W135" s="89"/>
      <c r="X135" s="89"/>
      <c r="Y135" s="89"/>
      <c r="Z135" s="89"/>
      <c r="AA135" s="89"/>
    </row>
    <row r="136" spans="1:27" ht="17.25" thickBot="1" x14ac:dyDescent="0.35">
      <c r="A136" s="128"/>
      <c r="B136" s="437" t="s">
        <v>62</v>
      </c>
      <c r="C136" s="437"/>
      <c r="D136" s="129" t="s">
        <v>63</v>
      </c>
      <c r="E136" s="130"/>
      <c r="F136" s="438" t="s">
        <v>64</v>
      </c>
      <c r="G136" s="439"/>
      <c r="H136" s="440"/>
      <c r="I136" s="128"/>
      <c r="J136" s="441">
        <v>3</v>
      </c>
      <c r="K136" s="442"/>
      <c r="L136" s="434" t="s">
        <v>65</v>
      </c>
      <c r="M136" s="435"/>
      <c r="N136" s="436"/>
      <c r="O136" s="128"/>
      <c r="P136" s="241" t="s">
        <v>66</v>
      </c>
      <c r="Q136" s="443" t="s">
        <v>67</v>
      </c>
      <c r="R136" s="444"/>
      <c r="S136" s="444"/>
      <c r="T136" s="445"/>
      <c r="U136" s="89"/>
      <c r="V136" s="89"/>
      <c r="W136" s="89"/>
      <c r="X136" s="89"/>
      <c r="Y136" s="89"/>
      <c r="Z136" s="89"/>
      <c r="AA136" s="89"/>
    </row>
    <row r="137" spans="1:27" ht="17.25" thickBot="1" x14ac:dyDescent="0.35">
      <c r="A137" s="128"/>
      <c r="B137" s="437" t="s">
        <v>68</v>
      </c>
      <c r="C137" s="437"/>
      <c r="D137" s="131" t="s">
        <v>43</v>
      </c>
      <c r="E137" s="132"/>
      <c r="F137" s="438" t="s">
        <v>69</v>
      </c>
      <c r="G137" s="439"/>
      <c r="H137" s="440"/>
      <c r="I137" s="128"/>
      <c r="J137" s="462">
        <v>4</v>
      </c>
      <c r="K137" s="463"/>
      <c r="L137" s="260" t="s">
        <v>70</v>
      </c>
      <c r="M137" s="261"/>
      <c r="N137" s="262"/>
      <c r="O137" s="128"/>
      <c r="P137" s="128"/>
      <c r="Q137" s="128"/>
      <c r="R137" s="128"/>
      <c r="S137" s="128"/>
      <c r="T137" s="128"/>
      <c r="U137" s="89"/>
      <c r="V137" s="89"/>
      <c r="W137" s="89"/>
      <c r="X137" s="89"/>
      <c r="Y137" s="89"/>
      <c r="Z137" s="89"/>
      <c r="AA137" s="89"/>
    </row>
    <row r="138" spans="1:27" ht="17.25" thickBot="1" x14ac:dyDescent="0.35">
      <c r="A138" s="128"/>
      <c r="B138" s="437" t="s">
        <v>71</v>
      </c>
      <c r="C138" s="437"/>
      <c r="D138" s="133" t="s">
        <v>106</v>
      </c>
      <c r="E138" s="134"/>
      <c r="F138" s="464" t="s">
        <v>107</v>
      </c>
      <c r="G138" s="465"/>
      <c r="H138" s="466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89"/>
      <c r="V138" s="89"/>
      <c r="W138" s="89"/>
      <c r="X138" s="89"/>
      <c r="Y138" s="89"/>
      <c r="Z138" s="89"/>
      <c r="AA138" s="89"/>
    </row>
  </sheetData>
  <mergeCells count="315">
    <mergeCell ref="C61:C62"/>
    <mergeCell ref="A67:A68"/>
    <mergeCell ref="A63:A64"/>
    <mergeCell ref="A65:A66"/>
    <mergeCell ref="B63:B64"/>
    <mergeCell ref="C63:C64"/>
    <mergeCell ref="D63:D64"/>
    <mergeCell ref="B65:B66"/>
    <mergeCell ref="C65:C66"/>
    <mergeCell ref="D65:D66"/>
    <mergeCell ref="D61:D62"/>
    <mergeCell ref="G125:G126"/>
    <mergeCell ref="C119:I119"/>
    <mergeCell ref="C120:I120"/>
    <mergeCell ref="B112:C112"/>
    <mergeCell ref="F112:H112"/>
    <mergeCell ref="J114:O114"/>
    <mergeCell ref="C116:I116"/>
    <mergeCell ref="C117:I117"/>
    <mergeCell ref="C118:I118"/>
    <mergeCell ref="B137:C137"/>
    <mergeCell ref="F137:H137"/>
    <mergeCell ref="J137:K137"/>
    <mergeCell ref="L137:N137"/>
    <mergeCell ref="B138:C138"/>
    <mergeCell ref="F138:H138"/>
    <mergeCell ref="B135:C135"/>
    <mergeCell ref="F135:H135"/>
    <mergeCell ref="J135:K135"/>
    <mergeCell ref="L135:N135"/>
    <mergeCell ref="A125:A126"/>
    <mergeCell ref="B125:B126"/>
    <mergeCell ref="C125:C126"/>
    <mergeCell ref="D125:D126"/>
    <mergeCell ref="E125:E126"/>
    <mergeCell ref="F125:F126"/>
    <mergeCell ref="Q135:T135"/>
    <mergeCell ref="B136:C136"/>
    <mergeCell ref="F136:H136"/>
    <mergeCell ref="J136:K136"/>
    <mergeCell ref="L136:N136"/>
    <mergeCell ref="Q136:T136"/>
    <mergeCell ref="P133:T133"/>
    <mergeCell ref="B134:C134"/>
    <mergeCell ref="F134:H134"/>
    <mergeCell ref="J134:K134"/>
    <mergeCell ref="L134:N134"/>
    <mergeCell ref="Q134:T134"/>
    <mergeCell ref="B133:C133"/>
    <mergeCell ref="D133:H133"/>
    <mergeCell ref="J133:K133"/>
    <mergeCell ref="L133:N133"/>
    <mergeCell ref="B130:F130"/>
    <mergeCell ref="C131:F131"/>
    <mergeCell ref="U122:AA122"/>
    <mergeCell ref="A123:A124"/>
    <mergeCell ref="B123:B124"/>
    <mergeCell ref="C123:C124"/>
    <mergeCell ref="D123:D124"/>
    <mergeCell ref="E123:E124"/>
    <mergeCell ref="F123:F124"/>
    <mergeCell ref="G123:G124"/>
    <mergeCell ref="I123:I124"/>
    <mergeCell ref="W123:W124"/>
    <mergeCell ref="A122:G122"/>
    <mergeCell ref="H122:H124"/>
    <mergeCell ref="I122:M122"/>
    <mergeCell ref="N122:T122"/>
    <mergeCell ref="B110:C110"/>
    <mergeCell ref="F110:H110"/>
    <mergeCell ref="J110:K110"/>
    <mergeCell ref="L110:N110"/>
    <mergeCell ref="Q110:T110"/>
    <mergeCell ref="B111:C111"/>
    <mergeCell ref="F111:H111"/>
    <mergeCell ref="J111:K111"/>
    <mergeCell ref="L111:N111"/>
    <mergeCell ref="B108:C108"/>
    <mergeCell ref="F108:H108"/>
    <mergeCell ref="J108:K108"/>
    <mergeCell ref="L108:N108"/>
    <mergeCell ref="Q108:T108"/>
    <mergeCell ref="B109:C109"/>
    <mergeCell ref="F109:H109"/>
    <mergeCell ref="J109:K109"/>
    <mergeCell ref="L109:N109"/>
    <mergeCell ref="Q109:T109"/>
    <mergeCell ref="U101:U102"/>
    <mergeCell ref="V101:V102"/>
    <mergeCell ref="W101:W102"/>
    <mergeCell ref="B104:F104"/>
    <mergeCell ref="C105:F105"/>
    <mergeCell ref="B107:C107"/>
    <mergeCell ref="D107:H107"/>
    <mergeCell ref="J107:K107"/>
    <mergeCell ref="L107:N107"/>
    <mergeCell ref="P107:T107"/>
    <mergeCell ref="N101:N102"/>
    <mergeCell ref="O101:O102"/>
    <mergeCell ref="P101:P102"/>
    <mergeCell ref="Q101:Q102"/>
    <mergeCell ref="S101:S102"/>
    <mergeCell ref="T101:T102"/>
    <mergeCell ref="H101:H102"/>
    <mergeCell ref="I101:I102"/>
    <mergeCell ref="J101:J102"/>
    <mergeCell ref="K101:K102"/>
    <mergeCell ref="L101:L102"/>
    <mergeCell ref="M101:M102"/>
    <mergeCell ref="A101:A102"/>
    <mergeCell ref="B101:B102"/>
    <mergeCell ref="C101:C102"/>
    <mergeCell ref="D101:D102"/>
    <mergeCell ref="E101:E102"/>
    <mergeCell ref="F101:F102"/>
    <mergeCell ref="G101:G102"/>
    <mergeCell ref="G99:G100"/>
    <mergeCell ref="A99:A100"/>
    <mergeCell ref="B99:B100"/>
    <mergeCell ref="C99:C100"/>
    <mergeCell ref="D99:D100"/>
    <mergeCell ref="E99:E100"/>
    <mergeCell ref="F99:F100"/>
    <mergeCell ref="A93:A94"/>
    <mergeCell ref="B93:B94"/>
    <mergeCell ref="C93:C94"/>
    <mergeCell ref="D93:D94"/>
    <mergeCell ref="E93:E94"/>
    <mergeCell ref="F93:F94"/>
    <mergeCell ref="G93:G94"/>
    <mergeCell ref="G95:G96"/>
    <mergeCell ref="A97:A98"/>
    <mergeCell ref="B97:B98"/>
    <mergeCell ref="C97:C98"/>
    <mergeCell ref="D97:D98"/>
    <mergeCell ref="E97:E98"/>
    <mergeCell ref="F97:F98"/>
    <mergeCell ref="G97:G98"/>
    <mergeCell ref="A95:A96"/>
    <mergeCell ref="B95:B96"/>
    <mergeCell ref="C95:C96"/>
    <mergeCell ref="D95:D96"/>
    <mergeCell ref="E95:E96"/>
    <mergeCell ref="F95:F96"/>
    <mergeCell ref="V90:W90"/>
    <mergeCell ref="A91:A92"/>
    <mergeCell ref="B91:B92"/>
    <mergeCell ref="C91:C92"/>
    <mergeCell ref="D91:D92"/>
    <mergeCell ref="E91:E92"/>
    <mergeCell ref="F91:F92"/>
    <mergeCell ref="G91:G92"/>
    <mergeCell ref="I91:I92"/>
    <mergeCell ref="R91:R92"/>
    <mergeCell ref="V91:V92"/>
    <mergeCell ref="W91:W92"/>
    <mergeCell ref="B71:F71"/>
    <mergeCell ref="C72:F72"/>
    <mergeCell ref="B74:C74"/>
    <mergeCell ref="D74:H74"/>
    <mergeCell ref="J74:K74"/>
    <mergeCell ref="L74:N74"/>
    <mergeCell ref="B75:C75"/>
    <mergeCell ref="F75:H75"/>
    <mergeCell ref="J75:K75"/>
    <mergeCell ref="L75:N75"/>
    <mergeCell ref="A90:G90"/>
    <mergeCell ref="H90:H92"/>
    <mergeCell ref="I90:L90"/>
    <mergeCell ref="M90:O90"/>
    <mergeCell ref="P90:U90"/>
    <mergeCell ref="C82:I82"/>
    <mergeCell ref="C83:I83"/>
    <mergeCell ref="C84:I84"/>
    <mergeCell ref="C85:I85"/>
    <mergeCell ref="C86:I86"/>
    <mergeCell ref="I88:U88"/>
    <mergeCell ref="G59:G60"/>
    <mergeCell ref="A59:A60"/>
    <mergeCell ref="B59:B60"/>
    <mergeCell ref="C59:C60"/>
    <mergeCell ref="D59:D60"/>
    <mergeCell ref="E59:E60"/>
    <mergeCell ref="F59:F60"/>
    <mergeCell ref="B67:B68"/>
    <mergeCell ref="C67:C68"/>
    <mergeCell ref="D67:D68"/>
    <mergeCell ref="E67:E68"/>
    <mergeCell ref="F67:F68"/>
    <mergeCell ref="G67:G68"/>
    <mergeCell ref="E63:E64"/>
    <mergeCell ref="F63:F64"/>
    <mergeCell ref="G63:G64"/>
    <mergeCell ref="G65:G66"/>
    <mergeCell ref="E65:E66"/>
    <mergeCell ref="F65:F66"/>
    <mergeCell ref="E61:E62"/>
    <mergeCell ref="F61:F62"/>
    <mergeCell ref="G61:G62"/>
    <mergeCell ref="A61:A62"/>
    <mergeCell ref="B61:B62"/>
    <mergeCell ref="G55:G56"/>
    <mergeCell ref="A57:A58"/>
    <mergeCell ref="B57:B58"/>
    <mergeCell ref="C57:C58"/>
    <mergeCell ref="D57:D58"/>
    <mergeCell ref="E57:E58"/>
    <mergeCell ref="F57:F58"/>
    <mergeCell ref="G57:G58"/>
    <mergeCell ref="A55:A56"/>
    <mergeCell ref="B55:B56"/>
    <mergeCell ref="C55:C56"/>
    <mergeCell ref="D55:D56"/>
    <mergeCell ref="E55:E56"/>
    <mergeCell ref="F55:F56"/>
    <mergeCell ref="J46:P46"/>
    <mergeCell ref="A50:G50"/>
    <mergeCell ref="H50:H52"/>
    <mergeCell ref="I50:L50"/>
    <mergeCell ref="M50:O50"/>
    <mergeCell ref="P50:V50"/>
    <mergeCell ref="X51:X52"/>
    <mergeCell ref="A53:A54"/>
    <mergeCell ref="B53:B54"/>
    <mergeCell ref="C53:C54"/>
    <mergeCell ref="D53:D54"/>
    <mergeCell ref="E53:E54"/>
    <mergeCell ref="F53:F54"/>
    <mergeCell ref="G53:G54"/>
    <mergeCell ref="W50:X50"/>
    <mergeCell ref="A51:A52"/>
    <mergeCell ref="B51:B52"/>
    <mergeCell ref="C51:C52"/>
    <mergeCell ref="D51:D52"/>
    <mergeCell ref="E51:E52"/>
    <mergeCell ref="F51:F52"/>
    <mergeCell ref="G51:G52"/>
    <mergeCell ref="I51:I52"/>
    <mergeCell ref="R51:R52"/>
    <mergeCell ref="Q29:T29"/>
    <mergeCell ref="B30:C30"/>
    <mergeCell ref="F30:H30"/>
    <mergeCell ref="J30:K30"/>
    <mergeCell ref="L30:N30"/>
    <mergeCell ref="Q30:T30"/>
    <mergeCell ref="C43:I43"/>
    <mergeCell ref="B31:C31"/>
    <mergeCell ref="F31:H31"/>
    <mergeCell ref="J31:K31"/>
    <mergeCell ref="W17:W18"/>
    <mergeCell ref="A19:A20"/>
    <mergeCell ref="B19:B20"/>
    <mergeCell ref="C19:C20"/>
    <mergeCell ref="D19:D20"/>
    <mergeCell ref="E19:E20"/>
    <mergeCell ref="F19:F20"/>
    <mergeCell ref="G19:G20"/>
    <mergeCell ref="P27:T27"/>
    <mergeCell ref="B24:F24"/>
    <mergeCell ref="C25:F25"/>
    <mergeCell ref="B27:C27"/>
    <mergeCell ref="D27:H27"/>
    <mergeCell ref="J27:K27"/>
    <mergeCell ref="L27:N27"/>
    <mergeCell ref="B33:D33"/>
    <mergeCell ref="C39:I39"/>
    <mergeCell ref="C40:I40"/>
    <mergeCell ref="C41:I41"/>
    <mergeCell ref="C42:I42"/>
    <mergeCell ref="M16:O16"/>
    <mergeCell ref="P16:V16"/>
    <mergeCell ref="A17:A18"/>
    <mergeCell ref="B17:B18"/>
    <mergeCell ref="C17:C18"/>
    <mergeCell ref="D17:D18"/>
    <mergeCell ref="E17:E18"/>
    <mergeCell ref="F17:F18"/>
    <mergeCell ref="G17:G18"/>
    <mergeCell ref="I17:I18"/>
    <mergeCell ref="R17:R18"/>
    <mergeCell ref="Q28:T28"/>
    <mergeCell ref="L31:N31"/>
    <mergeCell ref="B32:C32"/>
    <mergeCell ref="F32:H32"/>
    <mergeCell ref="B29:C29"/>
    <mergeCell ref="F29:H29"/>
    <mergeCell ref="J29:K29"/>
    <mergeCell ref="L29:N29"/>
    <mergeCell ref="C3:I3"/>
    <mergeCell ref="C4:I4"/>
    <mergeCell ref="C5:I5"/>
    <mergeCell ref="C6:I6"/>
    <mergeCell ref="C7:I7"/>
    <mergeCell ref="A16:G16"/>
    <mergeCell ref="H16:H18"/>
    <mergeCell ref="I16:L16"/>
    <mergeCell ref="B28:C28"/>
    <mergeCell ref="F28:H28"/>
    <mergeCell ref="J28:K28"/>
    <mergeCell ref="L28:N28"/>
    <mergeCell ref="B79:C79"/>
    <mergeCell ref="F79:H79"/>
    <mergeCell ref="B80:D80"/>
    <mergeCell ref="B76:C76"/>
    <mergeCell ref="F76:H76"/>
    <mergeCell ref="J76:K76"/>
    <mergeCell ref="L76:N76"/>
    <mergeCell ref="B77:C77"/>
    <mergeCell ref="F77:H77"/>
    <mergeCell ref="J77:K77"/>
    <mergeCell ref="L77:N77"/>
    <mergeCell ref="B78:C78"/>
    <mergeCell ref="F78:H78"/>
    <mergeCell ref="J78:K78"/>
    <mergeCell ref="L78:N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2022-02-08T13:30:17Z</dcterms:modified>
</cp:coreProperties>
</file>